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mc:AlternateContent xmlns:mc="http://schemas.openxmlformats.org/markup-compatibility/2006">
    <mc:Choice Requires="x15">
      <x15ac:absPath xmlns:x15ac="http://schemas.microsoft.com/office/spreadsheetml/2010/11/ac" url="\\10.60.4.11\5_Marketing\02_Betriebe_Komm\02_Beschrift. Btrbe Indiv\9427_NewRe\01_Catering\"/>
    </mc:Choice>
  </mc:AlternateContent>
  <xr:revisionPtr revIDLastSave="0" documentId="13_ncr:1_{E0B75C12-8BB1-458E-A8C0-F76941C8510A}" xr6:coauthVersionLast="47" xr6:coauthVersionMax="47" xr10:uidLastSave="{00000000-0000-0000-0000-000000000000}"/>
  <bookViews>
    <workbookView xWindow="-120" yWindow="-120" windowWidth="29040" windowHeight="15720" tabRatio="635" xr2:uid="{00000000-000D-0000-FFFF-FFFF00000000}"/>
  </bookViews>
  <sheets>
    <sheet name="Angaben für Ihr Catering" sheetId="12" r:id="rId1"/>
    <sheet name="Zusammenfassung" sheetId="25" r:id="rId2"/>
    <sheet name="Coffeebreak" sheetId="15" r:id="rId3"/>
    <sheet name="Working Lunch" sheetId="14" r:id="rId4"/>
    <sheet name="Apéro" sheetId="3" r:id="rId5"/>
    <sheet name="Getränke" sheetId="17" r:id="rId6"/>
    <sheet name="Miete Geschirr" sheetId="19" state="hidden" r:id="rId7"/>
    <sheet name="VIP-Lunch" sheetId="23" r:id="rId8"/>
    <sheet name="AGB" sheetId="21" r:id="rId9"/>
    <sheet name="Anzeige" sheetId="24" state="hidden" r:id="rId10"/>
  </sheets>
  <definedNames>
    <definedName name="_xlnm._FilterDatabase" localSheetId="9" hidden="1">Anzeige!$A$1:$G$375</definedName>
    <definedName name="_xlnm.Print_Area" localSheetId="8">AGB!$A$1:$H$111</definedName>
    <definedName name="_xlnm.Print_Area" localSheetId="0">'Angaben für Ihr Catering'!$A$1:$G$36</definedName>
    <definedName name="_xlnm.Print_Area" localSheetId="4">Apéro!$A$1:$H$131</definedName>
    <definedName name="_xlnm.Print_Area" localSheetId="2">Coffeebreak!$A$1:$H$87</definedName>
    <definedName name="_xlnm.Print_Area" localSheetId="5">Getränke!$A$1:$H$95</definedName>
    <definedName name="_xlnm.Print_Area" localSheetId="6">'Miete Geschirr'!$A$1:$H$54</definedName>
    <definedName name="_xlnm.Print_Area" localSheetId="7">'VIP-Lunch'!$A$1:$H$46</definedName>
    <definedName name="_xlnm.Print_Area" localSheetId="3">'Working Lunch'!$A$1:$H$49</definedName>
    <definedName name="_xlnm.Print_Titles" localSheetId="4">Apéro!$1:$2</definedName>
    <definedName name="_xlnm.Print_Titles" localSheetId="2">Coffeebreak!$1:$2</definedName>
    <definedName name="_xlnm.Print_Titles" localSheetId="3">'Working Lunch'!$1:$2</definedName>
  </definedNames>
  <calcPr calcId="191029" calcMode="autoNoTable"/>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7" l="1"/>
  <c r="A375" i="24" l="1"/>
  <c r="A376" i="24"/>
  <c r="A377" i="24"/>
  <c r="A378" i="24"/>
  <c r="A379" i="24"/>
  <c r="A380" i="24"/>
  <c r="A381" i="24"/>
  <c r="A382" i="24"/>
  <c r="A383" i="24"/>
  <c r="A384" i="24"/>
  <c r="A385" i="24"/>
  <c r="A386" i="24"/>
  <c r="A387" i="24"/>
  <c r="A388" i="24"/>
  <c r="A389" i="24"/>
  <c r="D375" i="24"/>
  <c r="D376" i="24"/>
  <c r="D377" i="24"/>
  <c r="D378" i="24"/>
  <c r="D379" i="24"/>
  <c r="D380" i="24"/>
  <c r="D381" i="24"/>
  <c r="D382" i="24"/>
  <c r="D383" i="24"/>
  <c r="D384" i="24"/>
  <c r="D385" i="24"/>
  <c r="D386" i="24"/>
  <c r="D387" i="24"/>
  <c r="D388" i="24"/>
  <c r="D389" i="24"/>
  <c r="D348" i="24"/>
  <c r="D349" i="24"/>
  <c r="D350" i="24"/>
  <c r="D351" i="24"/>
  <c r="D352" i="24"/>
  <c r="D353" i="24"/>
  <c r="D354" i="24"/>
  <c r="D355" i="24"/>
  <c r="D356" i="24"/>
  <c r="D357" i="24"/>
  <c r="D358" i="24"/>
  <c r="D359" i="24"/>
  <c r="D360" i="24"/>
  <c r="D361" i="24"/>
  <c r="D362" i="24"/>
  <c r="D363" i="24"/>
  <c r="D364" i="24"/>
  <c r="D365" i="24"/>
  <c r="D366" i="24"/>
  <c r="D367" i="24"/>
  <c r="D368" i="24"/>
  <c r="D369" i="24"/>
  <c r="D370" i="24"/>
  <c r="D371" i="24"/>
  <c r="D372" i="24"/>
  <c r="D373" i="24"/>
  <c r="D374" i="24"/>
  <c r="C358" i="24"/>
  <c r="F358" i="24" s="1"/>
  <c r="B348" i="24"/>
  <c r="C348" i="24" s="1"/>
  <c r="F348" i="24" s="1"/>
  <c r="B349" i="24"/>
  <c r="C349" i="24" s="1"/>
  <c r="F349" i="24" s="1"/>
  <c r="B350" i="24"/>
  <c r="C350" i="24" s="1"/>
  <c r="F350" i="24" s="1"/>
  <c r="B351" i="24"/>
  <c r="C351" i="24" s="1"/>
  <c r="F351" i="24" s="1"/>
  <c r="B352" i="24"/>
  <c r="C352" i="24" s="1"/>
  <c r="F352" i="24" s="1"/>
  <c r="B353" i="24"/>
  <c r="C353" i="24" s="1"/>
  <c r="F353" i="24" s="1"/>
  <c r="B354" i="24"/>
  <c r="C354" i="24" s="1"/>
  <c r="F354" i="24" s="1"/>
  <c r="B355" i="24"/>
  <c r="C355" i="24" s="1"/>
  <c r="F355" i="24" s="1"/>
  <c r="B356" i="24"/>
  <c r="C356" i="24" s="1"/>
  <c r="F356" i="24" s="1"/>
  <c r="B357" i="24"/>
  <c r="C357" i="24" s="1"/>
  <c r="F357" i="24" s="1"/>
  <c r="B358" i="24"/>
  <c r="B359" i="24"/>
  <c r="C359" i="24" s="1"/>
  <c r="F359" i="24" s="1"/>
  <c r="B360" i="24"/>
  <c r="C360" i="24" s="1"/>
  <c r="F360" i="24" s="1"/>
  <c r="B361" i="24"/>
  <c r="C361" i="24" s="1"/>
  <c r="F361" i="24" s="1"/>
  <c r="B362" i="24"/>
  <c r="C362" i="24" s="1"/>
  <c r="F362" i="24" s="1"/>
  <c r="B363" i="24"/>
  <c r="C363" i="24" s="1"/>
  <c r="F363" i="24" s="1"/>
  <c r="B364" i="24"/>
  <c r="C364" i="24" s="1"/>
  <c r="F364" i="24" s="1"/>
  <c r="B365" i="24"/>
  <c r="C365" i="24" s="1"/>
  <c r="F365" i="24" s="1"/>
  <c r="B366" i="24"/>
  <c r="C366" i="24" s="1"/>
  <c r="F366" i="24" s="1"/>
  <c r="B367" i="24"/>
  <c r="C367" i="24" s="1"/>
  <c r="F367" i="24" s="1"/>
  <c r="B368" i="24"/>
  <c r="C368" i="24" s="1"/>
  <c r="F368" i="24" s="1"/>
  <c r="B369" i="24"/>
  <c r="C369" i="24" s="1"/>
  <c r="F369" i="24" s="1"/>
  <c r="B370" i="24"/>
  <c r="C370" i="24" s="1"/>
  <c r="F370" i="24" s="1"/>
  <c r="B371" i="24"/>
  <c r="C371" i="24" s="1"/>
  <c r="F371" i="24" s="1"/>
  <c r="B372" i="24"/>
  <c r="C372" i="24" s="1"/>
  <c r="F372" i="24" s="1"/>
  <c r="B373" i="24"/>
  <c r="C373" i="24" s="1"/>
  <c r="F373" i="24" s="1"/>
  <c r="B374" i="24"/>
  <c r="C374" i="24" s="1"/>
  <c r="F374" i="24" s="1"/>
  <c r="B375" i="24"/>
  <c r="C375" i="24" s="1"/>
  <c r="F375" i="24" s="1"/>
  <c r="B376" i="24"/>
  <c r="C376" i="24" s="1"/>
  <c r="F376" i="24" s="1"/>
  <c r="B377" i="24"/>
  <c r="C377" i="24" s="1"/>
  <c r="F377" i="24" s="1"/>
  <c r="B378" i="24"/>
  <c r="C378" i="24" s="1"/>
  <c r="E378" i="24" s="1"/>
  <c r="B379" i="24"/>
  <c r="C379" i="24" s="1"/>
  <c r="F379" i="24" s="1"/>
  <c r="B380" i="24"/>
  <c r="C380" i="24" s="1"/>
  <c r="F380" i="24" s="1"/>
  <c r="B381" i="24"/>
  <c r="C381" i="24" s="1"/>
  <c r="F381" i="24" s="1"/>
  <c r="B382" i="24"/>
  <c r="C382" i="24" s="1"/>
  <c r="E382" i="24" s="1"/>
  <c r="B383" i="24"/>
  <c r="C383" i="24" s="1"/>
  <c r="F383" i="24" s="1"/>
  <c r="B384" i="24"/>
  <c r="C384" i="24" s="1"/>
  <c r="F384" i="24" s="1"/>
  <c r="B385" i="24"/>
  <c r="C385" i="24" s="1"/>
  <c r="F385" i="24" s="1"/>
  <c r="B386" i="24"/>
  <c r="C386" i="24" s="1"/>
  <c r="E386" i="24" s="1"/>
  <c r="B387" i="24"/>
  <c r="C387" i="24" s="1"/>
  <c r="F387" i="24" s="1"/>
  <c r="B388" i="24"/>
  <c r="C388" i="24" s="1"/>
  <c r="F388" i="24" s="1"/>
  <c r="B389" i="24"/>
  <c r="C389" i="24" s="1"/>
  <c r="F389" i="24" s="1"/>
  <c r="D279" i="24"/>
  <c r="D280" i="24"/>
  <c r="D281" i="24"/>
  <c r="D282" i="24"/>
  <c r="D283" i="24"/>
  <c r="D284" i="24"/>
  <c r="D285" i="24"/>
  <c r="D286" i="24"/>
  <c r="D287" i="24"/>
  <c r="D288" i="24"/>
  <c r="D289" i="24"/>
  <c r="D290" i="24"/>
  <c r="D291" i="24"/>
  <c r="D292" i="24"/>
  <c r="D293" i="24"/>
  <c r="D294" i="24"/>
  <c r="D295" i="24"/>
  <c r="D296" i="24"/>
  <c r="D297" i="24"/>
  <c r="D298" i="24"/>
  <c r="D299" i="24"/>
  <c r="D300" i="24"/>
  <c r="D301" i="24"/>
  <c r="D302" i="24"/>
  <c r="D303" i="24"/>
  <c r="D304" i="24"/>
  <c r="D305" i="24"/>
  <c r="D306" i="24"/>
  <c r="D307" i="24"/>
  <c r="D308" i="24"/>
  <c r="D309" i="24"/>
  <c r="D310" i="24"/>
  <c r="D311" i="24"/>
  <c r="D312" i="24"/>
  <c r="D313" i="24"/>
  <c r="D314" i="24"/>
  <c r="D315" i="24"/>
  <c r="D316" i="24"/>
  <c r="D317" i="24"/>
  <c r="D318" i="24"/>
  <c r="D319" i="24"/>
  <c r="D320" i="24"/>
  <c r="D321" i="24"/>
  <c r="D322" i="24"/>
  <c r="D323" i="24"/>
  <c r="D324" i="24"/>
  <c r="D325" i="24"/>
  <c r="D326" i="24"/>
  <c r="D327" i="24"/>
  <c r="D328" i="24"/>
  <c r="D329" i="24"/>
  <c r="D330" i="24"/>
  <c r="D331" i="24"/>
  <c r="D332" i="24"/>
  <c r="D333" i="24"/>
  <c r="D334" i="24"/>
  <c r="D335" i="24"/>
  <c r="D336" i="24"/>
  <c r="D337" i="24"/>
  <c r="D338" i="24"/>
  <c r="D339" i="24"/>
  <c r="D340" i="24"/>
  <c r="D341" i="24"/>
  <c r="D342" i="24"/>
  <c r="D343" i="24"/>
  <c r="D344" i="24"/>
  <c r="D345" i="24"/>
  <c r="D346" i="24"/>
  <c r="D263" i="24"/>
  <c r="D264" i="24"/>
  <c r="D265" i="24"/>
  <c r="D266" i="24"/>
  <c r="D267" i="24"/>
  <c r="D268" i="24"/>
  <c r="D269" i="24"/>
  <c r="D270" i="24"/>
  <c r="D271" i="24"/>
  <c r="D272" i="24"/>
  <c r="D273" i="24"/>
  <c r="D274" i="24"/>
  <c r="D275" i="24"/>
  <c r="D276" i="24"/>
  <c r="D277" i="24"/>
  <c r="D278" i="24"/>
  <c r="D262"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B343" i="24"/>
  <c r="C343" i="24" s="1"/>
  <c r="F343" i="24" s="1"/>
  <c r="B344" i="24"/>
  <c r="C344" i="24" s="1"/>
  <c r="B345" i="24"/>
  <c r="C345" i="24" s="1"/>
  <c r="B346" i="24"/>
  <c r="C346" i="24" s="1"/>
  <c r="B326" i="24"/>
  <c r="C326" i="24" s="1"/>
  <c r="F326" i="24" s="1"/>
  <c r="B327" i="24"/>
  <c r="C327" i="24" s="1"/>
  <c r="F327" i="24" s="1"/>
  <c r="B328" i="24"/>
  <c r="C328" i="24" s="1"/>
  <c r="F328" i="24" s="1"/>
  <c r="B329" i="24"/>
  <c r="C329" i="24" s="1"/>
  <c r="B330" i="24"/>
  <c r="C330" i="24" s="1"/>
  <c r="B331" i="24"/>
  <c r="C331" i="24" s="1"/>
  <c r="F331" i="24" s="1"/>
  <c r="B332" i="24"/>
  <c r="C332" i="24" s="1"/>
  <c r="F332" i="24" s="1"/>
  <c r="B333" i="24"/>
  <c r="C333" i="24" s="1"/>
  <c r="F333" i="24" s="1"/>
  <c r="B334" i="24"/>
  <c r="C334" i="24" s="1"/>
  <c r="F334" i="24" s="1"/>
  <c r="B335" i="24"/>
  <c r="C335" i="24" s="1"/>
  <c r="F335" i="24" s="1"/>
  <c r="B336" i="24"/>
  <c r="C336" i="24" s="1"/>
  <c r="F336" i="24" s="1"/>
  <c r="B337" i="24"/>
  <c r="C337" i="24" s="1"/>
  <c r="B338" i="24"/>
  <c r="C338" i="24" s="1"/>
  <c r="E338" i="24" s="1"/>
  <c r="B339" i="24"/>
  <c r="C339" i="24" s="1"/>
  <c r="F339" i="24" s="1"/>
  <c r="B340" i="24"/>
  <c r="C340" i="24" s="1"/>
  <c r="F340" i="24" s="1"/>
  <c r="B341" i="24"/>
  <c r="C341" i="24" s="1"/>
  <c r="F341" i="24" s="1"/>
  <c r="B342" i="24"/>
  <c r="C342" i="24" s="1"/>
  <c r="F342" i="24" s="1"/>
  <c r="B263" i="24"/>
  <c r="C263" i="24" s="1"/>
  <c r="F263" i="24" s="1"/>
  <c r="B264" i="24"/>
  <c r="C264" i="24" s="1"/>
  <c r="F264" i="24" s="1"/>
  <c r="B265" i="24"/>
  <c r="C265" i="24" s="1"/>
  <c r="F265" i="24" s="1"/>
  <c r="B266" i="24"/>
  <c r="C266" i="24" s="1"/>
  <c r="F266" i="24" s="1"/>
  <c r="B267" i="24"/>
  <c r="C267" i="24" s="1"/>
  <c r="F267" i="24" s="1"/>
  <c r="B268" i="24"/>
  <c r="C268" i="24" s="1"/>
  <c r="B269" i="24"/>
  <c r="C269" i="24" s="1"/>
  <c r="B270" i="24"/>
  <c r="C270" i="24" s="1"/>
  <c r="E270" i="24" s="1"/>
  <c r="B271" i="24"/>
  <c r="C271" i="24" s="1"/>
  <c r="F271" i="24" s="1"/>
  <c r="B272" i="24"/>
  <c r="C272" i="24" s="1"/>
  <c r="F272" i="24" s="1"/>
  <c r="B273" i="24"/>
  <c r="C273" i="24" s="1"/>
  <c r="F273" i="24" s="1"/>
  <c r="B274" i="24"/>
  <c r="C274" i="24" s="1"/>
  <c r="F274" i="24" s="1"/>
  <c r="B275" i="24"/>
  <c r="C275" i="24" s="1"/>
  <c r="F275" i="24" s="1"/>
  <c r="B276" i="24"/>
  <c r="C276" i="24" s="1"/>
  <c r="B277" i="24"/>
  <c r="C277" i="24" s="1"/>
  <c r="B278" i="24"/>
  <c r="C278" i="24" s="1"/>
  <c r="E278" i="24" s="1"/>
  <c r="B279" i="24"/>
  <c r="C279" i="24" s="1"/>
  <c r="F279" i="24" s="1"/>
  <c r="B280" i="24"/>
  <c r="C280" i="24" s="1"/>
  <c r="F280" i="24" s="1"/>
  <c r="B281" i="24"/>
  <c r="C281" i="24" s="1"/>
  <c r="B282" i="24"/>
  <c r="C282" i="24" s="1"/>
  <c r="E282" i="24" s="1"/>
  <c r="B283" i="24"/>
  <c r="C283" i="24" s="1"/>
  <c r="F283" i="24" s="1"/>
  <c r="B284" i="24"/>
  <c r="C284" i="24" s="1"/>
  <c r="F284" i="24" s="1"/>
  <c r="B285" i="24"/>
  <c r="C285" i="24" s="1"/>
  <c r="F285" i="24" s="1"/>
  <c r="B286" i="24"/>
  <c r="C286" i="24" s="1"/>
  <c r="F286" i="24" s="1"/>
  <c r="B287" i="24"/>
  <c r="C287" i="24" s="1"/>
  <c r="F287" i="24" s="1"/>
  <c r="B288" i="24"/>
  <c r="C288" i="24" s="1"/>
  <c r="F288" i="24" s="1"/>
  <c r="B289" i="24"/>
  <c r="C289" i="24" s="1"/>
  <c r="B290" i="24"/>
  <c r="C290" i="24" s="1"/>
  <c r="B291" i="24"/>
  <c r="C291" i="24" s="1"/>
  <c r="F291" i="24" s="1"/>
  <c r="B292" i="24"/>
  <c r="C292" i="24" s="1"/>
  <c r="F292" i="24" s="1"/>
  <c r="B293" i="24"/>
  <c r="C293" i="24" s="1"/>
  <c r="F293" i="24" s="1"/>
  <c r="B294" i="24"/>
  <c r="C294" i="24" s="1"/>
  <c r="F294" i="24" s="1"/>
  <c r="B295" i="24"/>
  <c r="C295" i="24" s="1"/>
  <c r="F295" i="24" s="1"/>
  <c r="B296" i="24"/>
  <c r="C296" i="24" s="1"/>
  <c r="F296" i="24" s="1"/>
  <c r="B297" i="24"/>
  <c r="C297" i="24" s="1"/>
  <c r="B298" i="24"/>
  <c r="C298" i="24" s="1"/>
  <c r="E298" i="24" s="1"/>
  <c r="B299" i="24"/>
  <c r="C299" i="24" s="1"/>
  <c r="F299" i="24" s="1"/>
  <c r="B300" i="24"/>
  <c r="C300" i="24" s="1"/>
  <c r="F300" i="24" s="1"/>
  <c r="B301" i="24"/>
  <c r="C301" i="24" s="1"/>
  <c r="F301" i="24" s="1"/>
  <c r="B302" i="24"/>
  <c r="C302" i="24" s="1"/>
  <c r="F302" i="24" s="1"/>
  <c r="B303" i="24"/>
  <c r="C303" i="24" s="1"/>
  <c r="F303" i="24" s="1"/>
  <c r="B304" i="24"/>
  <c r="C304" i="24" s="1"/>
  <c r="F304" i="24" s="1"/>
  <c r="B305" i="24"/>
  <c r="C305" i="24" s="1"/>
  <c r="B306" i="24"/>
  <c r="C306" i="24" s="1"/>
  <c r="B307" i="24"/>
  <c r="C307" i="24" s="1"/>
  <c r="F307" i="24" s="1"/>
  <c r="B308" i="24"/>
  <c r="C308" i="24" s="1"/>
  <c r="F308" i="24" s="1"/>
  <c r="B309" i="24"/>
  <c r="C309" i="24" s="1"/>
  <c r="F309" i="24" s="1"/>
  <c r="B310" i="24"/>
  <c r="C310" i="24" s="1"/>
  <c r="F310" i="24" s="1"/>
  <c r="B311" i="24"/>
  <c r="C311" i="24" s="1"/>
  <c r="F311" i="24" s="1"/>
  <c r="B312" i="24"/>
  <c r="C312" i="24" s="1"/>
  <c r="B313" i="24"/>
  <c r="C313" i="24" s="1"/>
  <c r="B314" i="24"/>
  <c r="C314" i="24" s="1"/>
  <c r="B315" i="24"/>
  <c r="C315" i="24" s="1"/>
  <c r="F315" i="24" s="1"/>
  <c r="B316" i="24"/>
  <c r="C316" i="24" s="1"/>
  <c r="F316" i="24" s="1"/>
  <c r="B317" i="24"/>
  <c r="C317" i="24" s="1"/>
  <c r="F317" i="24" s="1"/>
  <c r="B318" i="24"/>
  <c r="C318" i="24" s="1"/>
  <c r="F318" i="24" s="1"/>
  <c r="B319" i="24"/>
  <c r="C319" i="24" s="1"/>
  <c r="F319" i="24" s="1"/>
  <c r="B320" i="24"/>
  <c r="C320" i="24" s="1"/>
  <c r="B321" i="24"/>
  <c r="C321" i="24" s="1"/>
  <c r="B322" i="24"/>
  <c r="C322" i="24" s="1"/>
  <c r="E322" i="24" s="1"/>
  <c r="B323" i="24"/>
  <c r="C323" i="24" s="1"/>
  <c r="F323" i="24" s="1"/>
  <c r="B324" i="24"/>
  <c r="C324" i="24" s="1"/>
  <c r="F324" i="24" s="1"/>
  <c r="B325" i="24"/>
  <c r="C325" i="24" s="1"/>
  <c r="F325" i="24" s="1"/>
  <c r="B262" i="24"/>
  <c r="C262" i="24" s="1"/>
  <c r="F262" i="24" s="1"/>
  <c r="D250" i="24"/>
  <c r="D251" i="24"/>
  <c r="D252" i="24"/>
  <c r="D253" i="24"/>
  <c r="D254" i="24"/>
  <c r="D255" i="24"/>
  <c r="D256" i="24"/>
  <c r="D257" i="24"/>
  <c r="D258" i="24"/>
  <c r="D259" i="24"/>
  <c r="D260" i="24"/>
  <c r="D261" i="24"/>
  <c r="A255" i="24"/>
  <c r="B255" i="24"/>
  <c r="C255" i="24" s="1"/>
  <c r="F255" i="24" s="1"/>
  <c r="A256" i="24"/>
  <c r="B256" i="24"/>
  <c r="C256" i="24" s="1"/>
  <c r="F256" i="24" s="1"/>
  <c r="A257" i="24"/>
  <c r="B257" i="24"/>
  <c r="C257" i="24" s="1"/>
  <c r="F257" i="24" s="1"/>
  <c r="A258" i="24"/>
  <c r="B258" i="24"/>
  <c r="C258" i="24" s="1"/>
  <c r="F258" i="24" s="1"/>
  <c r="A259" i="24"/>
  <c r="B259" i="24"/>
  <c r="C259" i="24" s="1"/>
  <c r="F259" i="24" s="1"/>
  <c r="A260" i="24"/>
  <c r="B260" i="24"/>
  <c r="C260" i="24" s="1"/>
  <c r="F260" i="24" s="1"/>
  <c r="A261" i="24"/>
  <c r="B261" i="24"/>
  <c r="C261" i="24" s="1"/>
  <c r="F261" i="24" s="1"/>
  <c r="A250" i="24"/>
  <c r="B250" i="24"/>
  <c r="C250" i="24" s="1"/>
  <c r="F250" i="24" s="1"/>
  <c r="A251" i="24"/>
  <c r="B251" i="24"/>
  <c r="C251" i="24" s="1"/>
  <c r="F251" i="24" s="1"/>
  <c r="A252" i="24"/>
  <c r="B252" i="24"/>
  <c r="C252" i="24" s="1"/>
  <c r="F252" i="24" s="1"/>
  <c r="A253" i="24"/>
  <c r="B253" i="24"/>
  <c r="C253" i="24" s="1"/>
  <c r="F253" i="24" s="1"/>
  <c r="A254" i="24"/>
  <c r="B254" i="24"/>
  <c r="C254" i="24" s="1"/>
  <c r="E254" i="24" s="1"/>
  <c r="B208" i="24"/>
  <c r="C208" i="24" s="1"/>
  <c r="F208" i="24" s="1"/>
  <c r="B209" i="24"/>
  <c r="C209" i="24" s="1"/>
  <c r="F209" i="24" s="1"/>
  <c r="B210" i="24"/>
  <c r="C210" i="24" s="1"/>
  <c r="F210" i="24" s="1"/>
  <c r="B211" i="24"/>
  <c r="C211" i="24" s="1"/>
  <c r="F211" i="24" s="1"/>
  <c r="B212" i="24"/>
  <c r="C212" i="24" s="1"/>
  <c r="F212" i="24" s="1"/>
  <c r="B213" i="24"/>
  <c r="C213" i="24" s="1"/>
  <c r="F213" i="24" s="1"/>
  <c r="B214" i="24"/>
  <c r="C214" i="24" s="1"/>
  <c r="F214" i="24" s="1"/>
  <c r="B215" i="24"/>
  <c r="C215" i="24" s="1"/>
  <c r="F215" i="24" s="1"/>
  <c r="B216" i="24"/>
  <c r="C216" i="24" s="1"/>
  <c r="F216" i="24" s="1"/>
  <c r="B217" i="24"/>
  <c r="C217" i="24" s="1"/>
  <c r="F217" i="24" s="1"/>
  <c r="B218" i="24"/>
  <c r="C218" i="24" s="1"/>
  <c r="F218" i="24" s="1"/>
  <c r="B219" i="24"/>
  <c r="C219" i="24" s="1"/>
  <c r="F219" i="24" s="1"/>
  <c r="B220" i="24"/>
  <c r="C220" i="24" s="1"/>
  <c r="F220" i="24" s="1"/>
  <c r="B221" i="24"/>
  <c r="C221" i="24" s="1"/>
  <c r="F221" i="24" s="1"/>
  <c r="B222" i="24"/>
  <c r="C222" i="24" s="1"/>
  <c r="F222" i="24" s="1"/>
  <c r="B223" i="24"/>
  <c r="C223" i="24" s="1"/>
  <c r="F223" i="24" s="1"/>
  <c r="B224" i="24"/>
  <c r="C224" i="24" s="1"/>
  <c r="F224" i="24" s="1"/>
  <c r="B225" i="24"/>
  <c r="C225" i="24" s="1"/>
  <c r="F225" i="24" s="1"/>
  <c r="B226" i="24"/>
  <c r="C226" i="24" s="1"/>
  <c r="F226" i="24" s="1"/>
  <c r="B227" i="24"/>
  <c r="C227" i="24" s="1"/>
  <c r="F227" i="24" s="1"/>
  <c r="B228" i="24"/>
  <c r="C228" i="24" s="1"/>
  <c r="F228" i="24" s="1"/>
  <c r="B229" i="24"/>
  <c r="C229" i="24" s="1"/>
  <c r="F229" i="24" s="1"/>
  <c r="B230" i="24"/>
  <c r="C230" i="24" s="1"/>
  <c r="F230" i="24" s="1"/>
  <c r="B231" i="24"/>
  <c r="C231" i="24" s="1"/>
  <c r="F231" i="24" s="1"/>
  <c r="B232" i="24"/>
  <c r="C232" i="24" s="1"/>
  <c r="F232" i="24" s="1"/>
  <c r="B233" i="24"/>
  <c r="C233" i="24" s="1"/>
  <c r="F233" i="24" s="1"/>
  <c r="B234" i="24"/>
  <c r="C234" i="24" s="1"/>
  <c r="F234" i="24" s="1"/>
  <c r="B235" i="24"/>
  <c r="C235" i="24" s="1"/>
  <c r="F235" i="24" s="1"/>
  <c r="B236" i="24"/>
  <c r="C236" i="24" s="1"/>
  <c r="F236" i="24" s="1"/>
  <c r="B237" i="24"/>
  <c r="C237" i="24" s="1"/>
  <c r="F237" i="24" s="1"/>
  <c r="B238" i="24"/>
  <c r="C238" i="24" s="1"/>
  <c r="F238" i="24" s="1"/>
  <c r="B239" i="24"/>
  <c r="C239" i="24" s="1"/>
  <c r="F239" i="24" s="1"/>
  <c r="B240" i="24"/>
  <c r="C240" i="24" s="1"/>
  <c r="F240" i="24" s="1"/>
  <c r="B241" i="24"/>
  <c r="C241" i="24" s="1"/>
  <c r="F241" i="24" s="1"/>
  <c r="B242" i="24"/>
  <c r="C242" i="24" s="1"/>
  <c r="F242" i="24" s="1"/>
  <c r="B243" i="24"/>
  <c r="C243" i="24" s="1"/>
  <c r="F243" i="24" s="1"/>
  <c r="B244" i="24"/>
  <c r="C244" i="24" s="1"/>
  <c r="F244" i="24" s="1"/>
  <c r="B245" i="24"/>
  <c r="C245" i="24" s="1"/>
  <c r="F245" i="24" s="1"/>
  <c r="B246" i="24"/>
  <c r="C246" i="24" s="1"/>
  <c r="F246" i="24" s="1"/>
  <c r="B247" i="24"/>
  <c r="C247" i="24" s="1"/>
  <c r="F247" i="24" s="1"/>
  <c r="B248" i="24"/>
  <c r="C248" i="24" s="1"/>
  <c r="F248" i="24" s="1"/>
  <c r="B249" i="24"/>
  <c r="C249" i="24" s="1"/>
  <c r="F249" i="24" s="1"/>
  <c r="B129" i="24"/>
  <c r="C129" i="24" s="1"/>
  <c r="F129" i="24" s="1"/>
  <c r="B130" i="24"/>
  <c r="C130" i="24" s="1"/>
  <c r="F130" i="24" s="1"/>
  <c r="B131" i="24"/>
  <c r="C131" i="24" s="1"/>
  <c r="F131" i="24" s="1"/>
  <c r="B132" i="24"/>
  <c r="C132" i="24" s="1"/>
  <c r="F132" i="24" s="1"/>
  <c r="B133" i="24"/>
  <c r="C133" i="24" s="1"/>
  <c r="F133" i="24" s="1"/>
  <c r="B134" i="24"/>
  <c r="C134" i="24" s="1"/>
  <c r="F134" i="24" s="1"/>
  <c r="B135" i="24"/>
  <c r="C135" i="24" s="1"/>
  <c r="F135" i="24" s="1"/>
  <c r="B136" i="24"/>
  <c r="C136" i="24" s="1"/>
  <c r="F136" i="24" s="1"/>
  <c r="B137" i="24"/>
  <c r="C137" i="24" s="1"/>
  <c r="F137" i="24" s="1"/>
  <c r="B138" i="24"/>
  <c r="C138" i="24" s="1"/>
  <c r="F138" i="24" s="1"/>
  <c r="B139" i="24"/>
  <c r="C139" i="24" s="1"/>
  <c r="F139" i="24" s="1"/>
  <c r="B140" i="24"/>
  <c r="C140" i="24" s="1"/>
  <c r="F140" i="24" s="1"/>
  <c r="B141" i="24"/>
  <c r="C141" i="24" s="1"/>
  <c r="F141" i="24" s="1"/>
  <c r="B142" i="24"/>
  <c r="C142" i="24" s="1"/>
  <c r="F142" i="24" s="1"/>
  <c r="B143" i="24"/>
  <c r="C143" i="24" s="1"/>
  <c r="F143" i="24" s="1"/>
  <c r="B144" i="24"/>
  <c r="C144" i="24" s="1"/>
  <c r="F144" i="24" s="1"/>
  <c r="B145" i="24"/>
  <c r="C145" i="24" s="1"/>
  <c r="F145" i="24" s="1"/>
  <c r="B146" i="24"/>
  <c r="C146" i="24" s="1"/>
  <c r="F146" i="24" s="1"/>
  <c r="B147" i="24"/>
  <c r="C147" i="24" s="1"/>
  <c r="F147" i="24" s="1"/>
  <c r="B148" i="24"/>
  <c r="C148" i="24" s="1"/>
  <c r="F148" i="24" s="1"/>
  <c r="B149" i="24"/>
  <c r="C149" i="24" s="1"/>
  <c r="F149" i="24" s="1"/>
  <c r="B150" i="24"/>
  <c r="C150" i="24" s="1"/>
  <c r="F150" i="24" s="1"/>
  <c r="B151" i="24"/>
  <c r="C151" i="24" s="1"/>
  <c r="F151" i="24" s="1"/>
  <c r="B152" i="24"/>
  <c r="C152" i="24" s="1"/>
  <c r="F152" i="24" s="1"/>
  <c r="B153" i="24"/>
  <c r="C153" i="24" s="1"/>
  <c r="F153" i="24" s="1"/>
  <c r="B154" i="24"/>
  <c r="C154" i="24" s="1"/>
  <c r="F154" i="24" s="1"/>
  <c r="B155" i="24"/>
  <c r="C155" i="24" s="1"/>
  <c r="F155" i="24" s="1"/>
  <c r="B156" i="24"/>
  <c r="C156" i="24" s="1"/>
  <c r="F156" i="24" s="1"/>
  <c r="B157" i="24"/>
  <c r="C157" i="24" s="1"/>
  <c r="F157" i="24" s="1"/>
  <c r="B158" i="24"/>
  <c r="C158" i="24" s="1"/>
  <c r="F158" i="24" s="1"/>
  <c r="B159" i="24"/>
  <c r="C159" i="24" s="1"/>
  <c r="F159" i="24" s="1"/>
  <c r="B160" i="24"/>
  <c r="C160" i="24" s="1"/>
  <c r="F160" i="24" s="1"/>
  <c r="B161" i="24"/>
  <c r="C161" i="24" s="1"/>
  <c r="F161" i="24" s="1"/>
  <c r="B162" i="24"/>
  <c r="C162" i="24" s="1"/>
  <c r="F162" i="24" s="1"/>
  <c r="B163" i="24"/>
  <c r="C163" i="24" s="1"/>
  <c r="F163" i="24" s="1"/>
  <c r="B164" i="24"/>
  <c r="C164" i="24" s="1"/>
  <c r="F164" i="24" s="1"/>
  <c r="B165" i="24"/>
  <c r="C165" i="24" s="1"/>
  <c r="F165" i="24" s="1"/>
  <c r="B166" i="24"/>
  <c r="C166" i="24" s="1"/>
  <c r="F166" i="24" s="1"/>
  <c r="B167" i="24"/>
  <c r="C167" i="24" s="1"/>
  <c r="F167" i="24" s="1"/>
  <c r="B168" i="24"/>
  <c r="C168" i="24" s="1"/>
  <c r="F168" i="24" s="1"/>
  <c r="B169" i="24"/>
  <c r="C169" i="24" s="1"/>
  <c r="F169" i="24" s="1"/>
  <c r="B170" i="24"/>
  <c r="C170" i="24" s="1"/>
  <c r="F170" i="24" s="1"/>
  <c r="B171" i="24"/>
  <c r="C171" i="24" s="1"/>
  <c r="F171" i="24" s="1"/>
  <c r="B172" i="24"/>
  <c r="C172" i="24" s="1"/>
  <c r="F172" i="24" s="1"/>
  <c r="B173" i="24"/>
  <c r="C173" i="24" s="1"/>
  <c r="F173" i="24" s="1"/>
  <c r="B174" i="24"/>
  <c r="C174" i="24" s="1"/>
  <c r="F174" i="24" s="1"/>
  <c r="B175" i="24"/>
  <c r="C175" i="24" s="1"/>
  <c r="F175" i="24" s="1"/>
  <c r="B176" i="24"/>
  <c r="C176" i="24" s="1"/>
  <c r="F176" i="24" s="1"/>
  <c r="B177" i="24"/>
  <c r="C177" i="24" s="1"/>
  <c r="F177" i="24" s="1"/>
  <c r="B178" i="24"/>
  <c r="C178" i="24" s="1"/>
  <c r="F178" i="24" s="1"/>
  <c r="B179" i="24"/>
  <c r="C179" i="24" s="1"/>
  <c r="F179" i="24" s="1"/>
  <c r="B180" i="24"/>
  <c r="C180" i="24" s="1"/>
  <c r="F180" i="24" s="1"/>
  <c r="B181" i="24"/>
  <c r="C181" i="24" s="1"/>
  <c r="F181" i="24" s="1"/>
  <c r="B182" i="24"/>
  <c r="C182" i="24" s="1"/>
  <c r="F182" i="24" s="1"/>
  <c r="B183" i="24"/>
  <c r="C183" i="24" s="1"/>
  <c r="F183" i="24" s="1"/>
  <c r="B184" i="24"/>
  <c r="C184" i="24" s="1"/>
  <c r="F184" i="24" s="1"/>
  <c r="B185" i="24"/>
  <c r="C185" i="24" s="1"/>
  <c r="F185" i="24" s="1"/>
  <c r="B186" i="24"/>
  <c r="C186" i="24" s="1"/>
  <c r="F186" i="24" s="1"/>
  <c r="B187" i="24"/>
  <c r="C187" i="24" s="1"/>
  <c r="F187" i="24" s="1"/>
  <c r="B188" i="24"/>
  <c r="C188" i="24" s="1"/>
  <c r="F188" i="24" s="1"/>
  <c r="B189" i="24"/>
  <c r="C189" i="24" s="1"/>
  <c r="F189" i="24" s="1"/>
  <c r="B190" i="24"/>
  <c r="C190" i="24" s="1"/>
  <c r="F190" i="24" s="1"/>
  <c r="B191" i="24"/>
  <c r="C191" i="24" s="1"/>
  <c r="F191" i="24" s="1"/>
  <c r="B192" i="24"/>
  <c r="C192" i="24" s="1"/>
  <c r="F192" i="24" s="1"/>
  <c r="B193" i="24"/>
  <c r="C193" i="24" s="1"/>
  <c r="F193" i="24" s="1"/>
  <c r="B194" i="24"/>
  <c r="C194" i="24" s="1"/>
  <c r="F194" i="24" s="1"/>
  <c r="B195" i="24"/>
  <c r="C195" i="24" s="1"/>
  <c r="F195" i="24" s="1"/>
  <c r="B196" i="24"/>
  <c r="C196" i="24" s="1"/>
  <c r="F196" i="24" s="1"/>
  <c r="B197" i="24"/>
  <c r="C197" i="24" s="1"/>
  <c r="F197" i="24" s="1"/>
  <c r="B198" i="24"/>
  <c r="C198" i="24" s="1"/>
  <c r="F198" i="24" s="1"/>
  <c r="B199" i="24"/>
  <c r="C199" i="24" s="1"/>
  <c r="F199" i="24" s="1"/>
  <c r="B200" i="24"/>
  <c r="C200" i="24" s="1"/>
  <c r="F200" i="24" s="1"/>
  <c r="B201" i="24"/>
  <c r="C201" i="24" s="1"/>
  <c r="F201" i="24" s="1"/>
  <c r="B202" i="24"/>
  <c r="C202" i="24" s="1"/>
  <c r="F202" i="24" s="1"/>
  <c r="B203" i="24"/>
  <c r="C203" i="24" s="1"/>
  <c r="F203" i="24" s="1"/>
  <c r="B204" i="24"/>
  <c r="C204" i="24" s="1"/>
  <c r="F204" i="24" s="1"/>
  <c r="B205" i="24"/>
  <c r="C205" i="24" s="1"/>
  <c r="F205" i="24" s="1"/>
  <c r="B206" i="24"/>
  <c r="C206" i="24" s="1"/>
  <c r="F206" i="24" s="1"/>
  <c r="B207" i="24"/>
  <c r="C207" i="24" s="1"/>
  <c r="F207" i="24" s="1"/>
  <c r="D129" i="24"/>
  <c r="D130" i="24"/>
  <c r="D131" i="24"/>
  <c r="D132" i="24"/>
  <c r="D133" i="24"/>
  <c r="D134" i="24"/>
  <c r="D135" i="24"/>
  <c r="D136" i="24"/>
  <c r="D137" i="24"/>
  <c r="D138" i="24"/>
  <c r="D139" i="24"/>
  <c r="D140" i="24"/>
  <c r="D141" i="24"/>
  <c r="D142" i="24"/>
  <c r="D143" i="24"/>
  <c r="D144" i="24"/>
  <c r="D145" i="24"/>
  <c r="D146" i="24"/>
  <c r="D147" i="24"/>
  <c r="D148" i="24"/>
  <c r="D149" i="24"/>
  <c r="D150" i="24"/>
  <c r="D151" i="24"/>
  <c r="D152" i="24"/>
  <c r="D153" i="24"/>
  <c r="D154" i="24"/>
  <c r="D155" i="24"/>
  <c r="D156" i="24"/>
  <c r="D157" i="24"/>
  <c r="D158" i="24"/>
  <c r="D159"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D207" i="24"/>
  <c r="D208" i="24"/>
  <c r="D209" i="24"/>
  <c r="D210" i="24"/>
  <c r="D211" i="24"/>
  <c r="D212" i="24"/>
  <c r="D213" i="24"/>
  <c r="D214" i="24"/>
  <c r="D215" i="24"/>
  <c r="D216" i="24"/>
  <c r="D217" i="24"/>
  <c r="D218" i="24"/>
  <c r="D219" i="24"/>
  <c r="D220" i="24"/>
  <c r="D221" i="24"/>
  <c r="D222" i="24"/>
  <c r="D223" i="24"/>
  <c r="D224" i="24"/>
  <c r="D225" i="24"/>
  <c r="D226" i="24"/>
  <c r="D227" i="24"/>
  <c r="D228" i="24"/>
  <c r="D229" i="24"/>
  <c r="D230" i="24"/>
  <c r="D231" i="24"/>
  <c r="D232" i="24"/>
  <c r="D233" i="24"/>
  <c r="D234" i="24"/>
  <c r="D235" i="24"/>
  <c r="D236" i="24"/>
  <c r="D237" i="24"/>
  <c r="D238" i="24"/>
  <c r="D239" i="24"/>
  <c r="D240" i="24"/>
  <c r="D241" i="24"/>
  <c r="D242" i="24"/>
  <c r="D243" i="24"/>
  <c r="D244" i="24"/>
  <c r="D245" i="24"/>
  <c r="D246" i="24"/>
  <c r="D247" i="24"/>
  <c r="D248" i="24"/>
  <c r="D249" i="24"/>
  <c r="D128" i="24"/>
  <c r="A244" i="24"/>
  <c r="A245" i="24"/>
  <c r="A246" i="24"/>
  <c r="A247" i="24"/>
  <c r="A248" i="24"/>
  <c r="A249"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B128" i="24"/>
  <c r="C128" i="24" s="1"/>
  <c r="F128" i="24" s="1"/>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3"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11" i="24"/>
  <c r="D112" i="24"/>
  <c r="D113" i="24"/>
  <c r="D114" i="24"/>
  <c r="D115" i="24"/>
  <c r="D116" i="24"/>
  <c r="D117" i="24"/>
  <c r="D118" i="24"/>
  <c r="D119" i="24"/>
  <c r="D120" i="24"/>
  <c r="D121" i="24"/>
  <c r="D122" i="24"/>
  <c r="D123" i="24"/>
  <c r="D124" i="24"/>
  <c r="D125" i="24"/>
  <c r="D126" i="24"/>
  <c r="D127" i="24"/>
  <c r="D84" i="24"/>
  <c r="A125" i="24"/>
  <c r="A126" i="24"/>
  <c r="A127" i="24"/>
  <c r="B125" i="24"/>
  <c r="C125" i="24" s="1"/>
  <c r="F125" i="24" s="1"/>
  <c r="B126" i="24"/>
  <c r="C126" i="24" s="1"/>
  <c r="F126" i="24" s="1"/>
  <c r="B127" i="24"/>
  <c r="C127" i="24" s="1"/>
  <c r="F127" i="24" s="1"/>
  <c r="B110" i="24"/>
  <c r="C110" i="24" s="1"/>
  <c r="F110" i="24" s="1"/>
  <c r="B111" i="24"/>
  <c r="C111" i="24" s="1"/>
  <c r="F111" i="24" s="1"/>
  <c r="B112" i="24"/>
  <c r="C112" i="24" s="1"/>
  <c r="F112" i="24" s="1"/>
  <c r="B113" i="24"/>
  <c r="C113" i="24" s="1"/>
  <c r="F113" i="24" s="1"/>
  <c r="B114" i="24"/>
  <c r="C114" i="24" s="1"/>
  <c r="F114" i="24" s="1"/>
  <c r="B115" i="24"/>
  <c r="C115" i="24" s="1"/>
  <c r="F115" i="24" s="1"/>
  <c r="B116" i="24"/>
  <c r="C116" i="24" s="1"/>
  <c r="F116" i="24" s="1"/>
  <c r="B117" i="24"/>
  <c r="C117" i="24" s="1"/>
  <c r="F117" i="24" s="1"/>
  <c r="B118" i="24"/>
  <c r="C118" i="24" s="1"/>
  <c r="F118" i="24" s="1"/>
  <c r="B119" i="24"/>
  <c r="C119" i="24" s="1"/>
  <c r="F119" i="24" s="1"/>
  <c r="B120" i="24"/>
  <c r="C120" i="24" s="1"/>
  <c r="F120" i="24" s="1"/>
  <c r="B121" i="24"/>
  <c r="C121" i="24" s="1"/>
  <c r="F121" i="24" s="1"/>
  <c r="B122" i="24"/>
  <c r="C122" i="24" s="1"/>
  <c r="F122" i="24" s="1"/>
  <c r="B123" i="24"/>
  <c r="C123" i="24" s="1"/>
  <c r="F123" i="24" s="1"/>
  <c r="B124" i="24"/>
  <c r="C124" i="24" s="1"/>
  <c r="F124" i="24" s="1"/>
  <c r="A110" i="24"/>
  <c r="A111" i="24"/>
  <c r="A112" i="24"/>
  <c r="A113" i="24"/>
  <c r="A114" i="24"/>
  <c r="A115" i="24"/>
  <c r="A116" i="24"/>
  <c r="A117" i="24"/>
  <c r="A118" i="24"/>
  <c r="A119" i="24"/>
  <c r="A120" i="24"/>
  <c r="A121" i="24"/>
  <c r="A122" i="24"/>
  <c r="A123" i="24"/>
  <c r="A124" i="24"/>
  <c r="B84" i="24"/>
  <c r="C84" i="24" s="1"/>
  <c r="F84" i="24" s="1"/>
  <c r="B85" i="24"/>
  <c r="C85" i="24" s="1"/>
  <c r="F85" i="24" s="1"/>
  <c r="B86" i="24"/>
  <c r="C86" i="24" s="1"/>
  <c r="F86" i="24" s="1"/>
  <c r="B87" i="24"/>
  <c r="C87" i="24" s="1"/>
  <c r="F87" i="24" s="1"/>
  <c r="B88" i="24"/>
  <c r="C88" i="24" s="1"/>
  <c r="F88" i="24" s="1"/>
  <c r="B95" i="24"/>
  <c r="C95" i="24" s="1"/>
  <c r="F95" i="24" s="1"/>
  <c r="B96" i="24"/>
  <c r="C96" i="24" s="1"/>
  <c r="F96" i="24" s="1"/>
  <c r="B97" i="24"/>
  <c r="C97" i="24" s="1"/>
  <c r="F97" i="24" s="1"/>
  <c r="B98" i="24"/>
  <c r="C98" i="24" s="1"/>
  <c r="F98" i="24" s="1"/>
  <c r="B99" i="24"/>
  <c r="C99" i="24" s="1"/>
  <c r="F99" i="24" s="1"/>
  <c r="B100" i="24"/>
  <c r="C100" i="24" s="1"/>
  <c r="F100" i="24" s="1"/>
  <c r="B101" i="24"/>
  <c r="C101" i="24" s="1"/>
  <c r="F101" i="24" s="1"/>
  <c r="B102" i="24"/>
  <c r="C102" i="24" s="1"/>
  <c r="F102" i="24" s="1"/>
  <c r="B103" i="24"/>
  <c r="C103" i="24" s="1"/>
  <c r="F103" i="24" s="1"/>
  <c r="B104" i="24"/>
  <c r="C104" i="24" s="1"/>
  <c r="F104" i="24" s="1"/>
  <c r="B105" i="24"/>
  <c r="C105" i="24" s="1"/>
  <c r="F105" i="24" s="1"/>
  <c r="B106" i="24"/>
  <c r="C106" i="24" s="1"/>
  <c r="F106" i="24" s="1"/>
  <c r="B107" i="24"/>
  <c r="C107" i="24" s="1"/>
  <c r="F107" i="24" s="1"/>
  <c r="B108" i="24"/>
  <c r="C108" i="24" s="1"/>
  <c r="F108" i="24" s="1"/>
  <c r="B109" i="24"/>
  <c r="C109" i="24" s="1"/>
  <c r="F109" i="24" s="1"/>
  <c r="B90" i="24"/>
  <c r="C90" i="24" s="1"/>
  <c r="F90" i="24" s="1"/>
  <c r="B91" i="24"/>
  <c r="C91" i="24" s="1"/>
  <c r="F91" i="24" s="1"/>
  <c r="B92" i="24"/>
  <c r="C92" i="24" s="1"/>
  <c r="F92" i="24" s="1"/>
  <c r="B93" i="24"/>
  <c r="C93" i="24" s="1"/>
  <c r="F93" i="24" s="1"/>
  <c r="B94" i="24"/>
  <c r="C94" i="24" s="1"/>
  <c r="F94" i="24" s="1"/>
  <c r="B89" i="24"/>
  <c r="C89" i="24" s="1"/>
  <c r="F89" i="24" s="1"/>
  <c r="A99" i="24"/>
  <c r="A100" i="24"/>
  <c r="A101" i="24"/>
  <c r="A102" i="24"/>
  <c r="A103" i="24"/>
  <c r="A104" i="24"/>
  <c r="A105" i="24"/>
  <c r="A106" i="24"/>
  <c r="A107" i="24"/>
  <c r="A108" i="24"/>
  <c r="A109" i="24"/>
  <c r="A75" i="24"/>
  <c r="A76" i="24"/>
  <c r="A77" i="24"/>
  <c r="A78" i="24"/>
  <c r="A79" i="24"/>
  <c r="A80" i="24"/>
  <c r="A81" i="24"/>
  <c r="A82" i="24"/>
  <c r="A83" i="24"/>
  <c r="B82" i="24"/>
  <c r="C82" i="24" s="1"/>
  <c r="F82" i="24" s="1"/>
  <c r="B83" i="24"/>
  <c r="C83" i="24" s="1"/>
  <c r="F83" i="24" s="1"/>
  <c r="B77" i="24"/>
  <c r="C77" i="24" s="1"/>
  <c r="F77" i="24" s="1"/>
  <c r="B78" i="24"/>
  <c r="C78" i="24" s="1"/>
  <c r="F78" i="24" s="1"/>
  <c r="B79" i="24"/>
  <c r="C79" i="24" s="1"/>
  <c r="F79" i="24" s="1"/>
  <c r="B80" i="24"/>
  <c r="C80" i="24" s="1"/>
  <c r="F80" i="24" s="1"/>
  <c r="B81" i="24"/>
  <c r="C81" i="24" s="1"/>
  <c r="F81" i="24" s="1"/>
  <c r="B55" i="24"/>
  <c r="C55" i="24" s="1"/>
  <c r="F55" i="24" s="1"/>
  <c r="B56" i="24"/>
  <c r="C56" i="24" s="1"/>
  <c r="F56" i="24" s="1"/>
  <c r="B57" i="24"/>
  <c r="C57" i="24" s="1"/>
  <c r="F57" i="24" s="1"/>
  <c r="B58" i="24"/>
  <c r="C58" i="24" s="1"/>
  <c r="F58" i="24" s="1"/>
  <c r="B59" i="24"/>
  <c r="C59" i="24" s="1"/>
  <c r="F59" i="24" s="1"/>
  <c r="B60" i="24"/>
  <c r="C60" i="24" s="1"/>
  <c r="F60" i="24" s="1"/>
  <c r="B61" i="24"/>
  <c r="C61" i="24" s="1"/>
  <c r="F61" i="24" s="1"/>
  <c r="B62" i="24"/>
  <c r="C62" i="24" s="1"/>
  <c r="F62" i="24" s="1"/>
  <c r="B63" i="24"/>
  <c r="C63" i="24" s="1"/>
  <c r="F63" i="24" s="1"/>
  <c r="B64" i="24"/>
  <c r="C64" i="24" s="1"/>
  <c r="F64" i="24" s="1"/>
  <c r="B65" i="24"/>
  <c r="C65" i="24" s="1"/>
  <c r="F65" i="24" s="1"/>
  <c r="B66" i="24"/>
  <c r="C66" i="24" s="1"/>
  <c r="F66" i="24" s="1"/>
  <c r="B67" i="24"/>
  <c r="C67" i="24" s="1"/>
  <c r="F67" i="24" s="1"/>
  <c r="B68" i="24"/>
  <c r="C68" i="24" s="1"/>
  <c r="F68" i="24" s="1"/>
  <c r="B69" i="24"/>
  <c r="C69" i="24" s="1"/>
  <c r="F69" i="24" s="1"/>
  <c r="B70" i="24"/>
  <c r="C70" i="24" s="1"/>
  <c r="F70" i="24" s="1"/>
  <c r="B71" i="24"/>
  <c r="C71" i="24" s="1"/>
  <c r="F71" i="24" s="1"/>
  <c r="B72" i="24"/>
  <c r="C72" i="24" s="1"/>
  <c r="F72" i="24" s="1"/>
  <c r="B73" i="24"/>
  <c r="C73" i="24" s="1"/>
  <c r="F73" i="24" s="1"/>
  <c r="B74" i="24"/>
  <c r="C74" i="24" s="1"/>
  <c r="F74" i="24" s="1"/>
  <c r="B75" i="24"/>
  <c r="C75" i="24" s="1"/>
  <c r="F75" i="24" s="1"/>
  <c r="B76" i="24"/>
  <c r="C76" i="24" s="1"/>
  <c r="F76" i="24" s="1"/>
  <c r="A60" i="24"/>
  <c r="A61" i="24"/>
  <c r="A62" i="24"/>
  <c r="A63" i="24"/>
  <c r="A64" i="24"/>
  <c r="A65" i="24"/>
  <c r="A66" i="24"/>
  <c r="A67" i="24"/>
  <c r="A68" i="24"/>
  <c r="A69" i="24"/>
  <c r="A70" i="24"/>
  <c r="A71" i="24"/>
  <c r="A72" i="24"/>
  <c r="A73" i="24"/>
  <c r="A74" i="24"/>
  <c r="D2" i="24"/>
  <c r="A2" i="24"/>
  <c r="B2" i="24"/>
  <c r="C2" i="24" s="1"/>
  <c r="F2" i="24" s="1"/>
  <c r="A3" i="24"/>
  <c r="B3" i="24"/>
  <c r="C3" i="24" s="1"/>
  <c r="F3" i="24" s="1"/>
  <c r="A4" i="24"/>
  <c r="B4" i="24"/>
  <c r="C4" i="24" s="1"/>
  <c r="F4" i="24" s="1"/>
  <c r="A5" i="24"/>
  <c r="B5" i="24"/>
  <c r="C5" i="24" s="1"/>
  <c r="A6" i="24"/>
  <c r="B6" i="24"/>
  <c r="C6" i="24" s="1"/>
  <c r="F6" i="24" s="1"/>
  <c r="A7" i="24"/>
  <c r="A8" i="24"/>
  <c r="A9" i="24"/>
  <c r="A10" i="24"/>
  <c r="A11" i="24"/>
  <c r="A12" i="24"/>
  <c r="A13" i="24"/>
  <c r="A14" i="24"/>
  <c r="A15" i="24"/>
  <c r="A16" i="24"/>
  <c r="A17" i="24"/>
  <c r="A18" i="24"/>
  <c r="A19" i="24"/>
  <c r="A20" i="24"/>
  <c r="A21" i="24"/>
  <c r="A22" i="24"/>
  <c r="B7" i="24"/>
  <c r="C7" i="24" s="1"/>
  <c r="B8" i="24"/>
  <c r="C8" i="24" s="1"/>
  <c r="F8" i="24" s="1"/>
  <c r="B9" i="24"/>
  <c r="C9" i="24" s="1"/>
  <c r="B10" i="24"/>
  <c r="C10" i="24" s="1"/>
  <c r="F10" i="24" s="1"/>
  <c r="B11" i="24"/>
  <c r="C11" i="24" s="1"/>
  <c r="F11" i="24" s="1"/>
  <c r="B12" i="24"/>
  <c r="C12" i="24" s="1"/>
  <c r="F12" i="24" s="1"/>
  <c r="B13" i="24"/>
  <c r="C13" i="24" s="1"/>
  <c r="F13" i="24" s="1"/>
  <c r="B14" i="24"/>
  <c r="C14" i="24" s="1"/>
  <c r="F14" i="24" s="1"/>
  <c r="B15" i="24"/>
  <c r="C15" i="24" s="1"/>
  <c r="F15" i="24" s="1"/>
  <c r="B16" i="24"/>
  <c r="C16" i="24" s="1"/>
  <c r="F16" i="24" s="1"/>
  <c r="B17" i="24"/>
  <c r="C17" i="24" s="1"/>
  <c r="F17" i="24" s="1"/>
  <c r="B18" i="24"/>
  <c r="C18" i="24" s="1"/>
  <c r="F18" i="24" s="1"/>
  <c r="B19" i="24"/>
  <c r="C19" i="24" s="1"/>
  <c r="F19" i="24" s="1"/>
  <c r="B20" i="24"/>
  <c r="C20" i="24" s="1"/>
  <c r="F20" i="24" s="1"/>
  <c r="B21" i="24"/>
  <c r="C21" i="24" s="1"/>
  <c r="F21" i="24" s="1"/>
  <c r="B22" i="24"/>
  <c r="C22" i="24" s="1"/>
  <c r="F22" i="24" s="1"/>
  <c r="B23" i="24"/>
  <c r="C23" i="24" s="1"/>
  <c r="F23" i="24" s="1"/>
  <c r="B24" i="24"/>
  <c r="C24" i="24" s="1"/>
  <c r="F24" i="24" s="1"/>
  <c r="B25" i="24"/>
  <c r="C25" i="24" s="1"/>
  <c r="F25" i="24" s="1"/>
  <c r="B26" i="24"/>
  <c r="C26" i="24" s="1"/>
  <c r="F26" i="24" s="1"/>
  <c r="B27" i="24"/>
  <c r="C27" i="24" s="1"/>
  <c r="F27" i="24" s="1"/>
  <c r="B28" i="24"/>
  <c r="C28" i="24" s="1"/>
  <c r="F28" i="24" s="1"/>
  <c r="B29" i="24"/>
  <c r="C29" i="24" s="1"/>
  <c r="F29" i="24" s="1"/>
  <c r="B30" i="24"/>
  <c r="C30" i="24" s="1"/>
  <c r="F30" i="24" s="1"/>
  <c r="B31" i="24"/>
  <c r="C31" i="24" s="1"/>
  <c r="F31" i="24" s="1"/>
  <c r="B32" i="24"/>
  <c r="C32" i="24" s="1"/>
  <c r="F32" i="24" s="1"/>
  <c r="B33" i="24"/>
  <c r="C33" i="24" s="1"/>
  <c r="F33" i="24" s="1"/>
  <c r="B34" i="24"/>
  <c r="C34" i="24" s="1"/>
  <c r="F34" i="24" s="1"/>
  <c r="B35" i="24"/>
  <c r="C35" i="24" s="1"/>
  <c r="F35" i="24" s="1"/>
  <c r="B36" i="24"/>
  <c r="C36" i="24" s="1"/>
  <c r="F36" i="24" s="1"/>
  <c r="B37" i="24"/>
  <c r="C37" i="24" s="1"/>
  <c r="F37" i="24" s="1"/>
  <c r="B38" i="24"/>
  <c r="C38" i="24" s="1"/>
  <c r="F38" i="24" s="1"/>
  <c r="B39" i="24"/>
  <c r="C39" i="24" s="1"/>
  <c r="F39" i="24" s="1"/>
  <c r="B40" i="24"/>
  <c r="C40" i="24" s="1"/>
  <c r="F40" i="24" s="1"/>
  <c r="B41" i="24"/>
  <c r="C41" i="24" s="1"/>
  <c r="F41" i="24" s="1"/>
  <c r="B42" i="24"/>
  <c r="C42" i="24" s="1"/>
  <c r="F42" i="24" s="1"/>
  <c r="B43" i="24"/>
  <c r="C43" i="24" s="1"/>
  <c r="F43" i="24" s="1"/>
  <c r="B44" i="24"/>
  <c r="C44" i="24" s="1"/>
  <c r="F44" i="24" s="1"/>
  <c r="B45" i="24"/>
  <c r="C45" i="24" s="1"/>
  <c r="F45" i="24" s="1"/>
  <c r="B46" i="24"/>
  <c r="C46" i="24" s="1"/>
  <c r="F46" i="24" s="1"/>
  <c r="B47" i="24"/>
  <c r="C47" i="24" s="1"/>
  <c r="F47" i="24" s="1"/>
  <c r="B48" i="24"/>
  <c r="C48" i="24" s="1"/>
  <c r="F48" i="24" s="1"/>
  <c r="B49" i="24"/>
  <c r="C49" i="24" s="1"/>
  <c r="F49" i="24" s="1"/>
  <c r="B50" i="24"/>
  <c r="C50" i="24" s="1"/>
  <c r="F50" i="24" s="1"/>
  <c r="B51" i="24"/>
  <c r="C51" i="24" s="1"/>
  <c r="F51" i="24" s="1"/>
  <c r="B52" i="24"/>
  <c r="C52" i="24" s="1"/>
  <c r="F52" i="24" s="1"/>
  <c r="B53" i="24"/>
  <c r="C53" i="24" s="1"/>
  <c r="F53" i="24" s="1"/>
  <c r="B54" i="24"/>
  <c r="C54" i="24" s="1"/>
  <c r="F54" i="24" s="1"/>
  <c r="E208" i="24" l="1"/>
  <c r="E230" i="24"/>
  <c r="E222" i="24"/>
  <c r="E232" i="24"/>
  <c r="E238" i="24"/>
  <c r="E224" i="24"/>
  <c r="E314" i="24"/>
  <c r="E268" i="24"/>
  <c r="E306" i="24"/>
  <c r="E290" i="24"/>
  <c r="E330" i="24"/>
  <c r="E344" i="24"/>
  <c r="E281" i="24"/>
  <c r="E276" i="24"/>
  <c r="E277" i="24"/>
  <c r="E269" i="24"/>
  <c r="E346" i="24"/>
  <c r="E345" i="24"/>
  <c r="E321" i="24"/>
  <c r="F321" i="24"/>
  <c r="E313" i="24"/>
  <c r="F313" i="24"/>
  <c r="E297" i="24"/>
  <c r="F297" i="24"/>
  <c r="E289" i="24"/>
  <c r="F289" i="24"/>
  <c r="E337" i="24"/>
  <c r="F337" i="24"/>
  <c r="E329" i="24"/>
  <c r="F329" i="24"/>
  <c r="F320" i="24"/>
  <c r="E320" i="24"/>
  <c r="F312" i="24"/>
  <c r="E312" i="24"/>
  <c r="E336" i="24"/>
  <c r="E328" i="24"/>
  <c r="E304" i="24"/>
  <c r="E296" i="24"/>
  <c r="E288" i="24"/>
  <c r="E280" i="24"/>
  <c r="E305" i="24"/>
  <c r="F305" i="24"/>
  <c r="E272" i="24"/>
  <c r="E264" i="24"/>
  <c r="E271" i="24"/>
  <c r="E263" i="24"/>
  <c r="F346" i="24"/>
  <c r="F338" i="24"/>
  <c r="F330" i="24"/>
  <c r="F322" i="24"/>
  <c r="F314" i="24"/>
  <c r="F306" i="24"/>
  <c r="F298" i="24"/>
  <c r="F290" i="24"/>
  <c r="F282" i="24"/>
  <c r="F345" i="24"/>
  <c r="F281" i="24"/>
  <c r="F344" i="24"/>
  <c r="E335" i="24"/>
  <c r="E327" i="24"/>
  <c r="E319" i="24"/>
  <c r="E311" i="24"/>
  <c r="E303" i="24"/>
  <c r="E295" i="24"/>
  <c r="E287" i="24"/>
  <c r="E279" i="24"/>
  <c r="F278" i="24"/>
  <c r="F270" i="24"/>
  <c r="F277" i="24"/>
  <c r="F269" i="24"/>
  <c r="E273" i="24"/>
  <c r="E265" i="24"/>
  <c r="F276" i="24"/>
  <c r="F268" i="24"/>
  <c r="E246" i="24"/>
  <c r="E214" i="24"/>
  <c r="F254" i="24"/>
  <c r="E240" i="24"/>
  <c r="E216" i="24"/>
  <c r="E388" i="24"/>
  <c r="E389" i="24"/>
  <c r="E381" i="24"/>
  <c r="F386" i="24"/>
  <c r="E380" i="24"/>
  <c r="F378" i="24"/>
  <c r="F382" i="24"/>
  <c r="E190" i="24"/>
  <c r="E182" i="24"/>
  <c r="E174" i="24"/>
  <c r="E166" i="24"/>
  <c r="E158" i="24"/>
  <c r="E150" i="24"/>
  <c r="E142" i="24"/>
  <c r="E134" i="24"/>
  <c r="E275" i="24"/>
  <c r="E267" i="24"/>
  <c r="E343" i="24"/>
  <c r="E387" i="24"/>
  <c r="E379" i="24"/>
  <c r="E266" i="24"/>
  <c r="E334" i="24"/>
  <c r="E318" i="24"/>
  <c r="E310" i="24"/>
  <c r="E302" i="24"/>
  <c r="E341" i="24"/>
  <c r="E333" i="24"/>
  <c r="E325" i="24"/>
  <c r="E317" i="24"/>
  <c r="E309" i="24"/>
  <c r="E301" i="24"/>
  <c r="E293" i="24"/>
  <c r="E285" i="24"/>
  <c r="E385" i="24"/>
  <c r="E377" i="24"/>
  <c r="E274" i="24"/>
  <c r="E294" i="24"/>
  <c r="E340" i="24"/>
  <c r="E324" i="24"/>
  <c r="E300" i="24"/>
  <c r="E284" i="24"/>
  <c r="E384" i="24"/>
  <c r="E376" i="24"/>
  <c r="E342" i="24"/>
  <c r="E326" i="24"/>
  <c r="E286" i="24"/>
  <c r="E332" i="24"/>
  <c r="E316" i="24"/>
  <c r="E308" i="24"/>
  <c r="E292" i="24"/>
  <c r="E339" i="24"/>
  <c r="E331" i="24"/>
  <c r="E323" i="24"/>
  <c r="E315" i="24"/>
  <c r="E307" i="24"/>
  <c r="E299" i="24"/>
  <c r="E291" i="24"/>
  <c r="E283" i="24"/>
  <c r="E383" i="24"/>
  <c r="E375" i="24"/>
  <c r="E253" i="24"/>
  <c r="E261" i="24"/>
  <c r="E231" i="24"/>
  <c r="E223" i="24"/>
  <c r="E215" i="24"/>
  <c r="E233" i="24"/>
  <c r="E225" i="24"/>
  <c r="E217" i="24"/>
  <c r="E209" i="24"/>
  <c r="E135" i="24"/>
  <c r="E143" i="24"/>
  <c r="E241" i="24"/>
  <c r="E256" i="24"/>
  <c r="E257" i="24"/>
  <c r="E249" i="24"/>
  <c r="E247" i="24"/>
  <c r="E239" i="24"/>
  <c r="E183" i="24"/>
  <c r="E175" i="24"/>
  <c r="E167" i="24"/>
  <c r="E159" i="24"/>
  <c r="E151" i="24"/>
  <c r="E185" i="24"/>
  <c r="E169" i="24"/>
  <c r="E207" i="24"/>
  <c r="E199" i="24"/>
  <c r="E191" i="24"/>
  <c r="E262" i="24"/>
  <c r="E188" i="24"/>
  <c r="E180" i="24"/>
  <c r="E172" i="24"/>
  <c r="E164" i="24"/>
  <c r="E156" i="24"/>
  <c r="E148" i="24"/>
  <c r="E140" i="24"/>
  <c r="E132" i="24"/>
  <c r="E218" i="24"/>
  <c r="E210" i="24"/>
  <c r="E206" i="24"/>
  <c r="E198" i="24"/>
  <c r="E244" i="24"/>
  <c r="E236" i="24"/>
  <c r="E228" i="24"/>
  <c r="E220" i="24"/>
  <c r="E212" i="24"/>
  <c r="E204" i="24"/>
  <c r="E196" i="24"/>
  <c r="E200" i="24"/>
  <c r="E179" i="24"/>
  <c r="E171" i="24"/>
  <c r="E163" i="24"/>
  <c r="E155" i="24"/>
  <c r="E147" i="24"/>
  <c r="E139" i="24"/>
  <c r="E131" i="24"/>
  <c r="E248" i="24"/>
  <c r="E245" i="24"/>
  <c r="E237" i="24"/>
  <c r="E229" i="24"/>
  <c r="E221" i="24"/>
  <c r="E213" i="24"/>
  <c r="E205" i="24"/>
  <c r="E197" i="24"/>
  <c r="E189" i="24"/>
  <c r="E181" i="24"/>
  <c r="E173" i="24"/>
  <c r="E165" i="24"/>
  <c r="E157" i="24"/>
  <c r="E149" i="24"/>
  <c r="E141" i="24"/>
  <c r="E133" i="24"/>
  <c r="E259" i="24"/>
  <c r="E251" i="24"/>
  <c r="E252" i="24"/>
  <c r="E192" i="24"/>
  <c r="E184" i="24"/>
  <c r="E176" i="24"/>
  <c r="E168" i="24"/>
  <c r="E160" i="24"/>
  <c r="E152" i="24"/>
  <c r="E144" i="24"/>
  <c r="E136" i="24"/>
  <c r="E243" i="24"/>
  <c r="E235" i="24"/>
  <c r="E227" i="24"/>
  <c r="E219" i="24"/>
  <c r="E211" i="24"/>
  <c r="E203" i="24"/>
  <c r="E195" i="24"/>
  <c r="E187" i="24"/>
  <c r="E260" i="24"/>
  <c r="E128" i="24"/>
  <c r="E242" i="24"/>
  <c r="E234" i="24"/>
  <c r="E226" i="24"/>
  <c r="E202" i="24"/>
  <c r="E194" i="24"/>
  <c r="E186" i="24"/>
  <c r="E178" i="24"/>
  <c r="E170" i="24"/>
  <c r="E162" i="24"/>
  <c r="E154" i="24"/>
  <c r="E146" i="24"/>
  <c r="E138" i="24"/>
  <c r="E130" i="24"/>
  <c r="E201" i="24"/>
  <c r="E193" i="24"/>
  <c r="E177" i="24"/>
  <c r="E161" i="24"/>
  <c r="E153" i="24"/>
  <c r="E145" i="24"/>
  <c r="E137" i="24"/>
  <c r="E129" i="24"/>
  <c r="E258" i="24"/>
  <c r="E250" i="24"/>
  <c r="E255" i="24"/>
  <c r="E89" i="24"/>
  <c r="E87" i="24"/>
  <c r="E119" i="24"/>
  <c r="E111" i="24"/>
  <c r="E49" i="24"/>
  <c r="E41" i="24"/>
  <c r="E33" i="24"/>
  <c r="E17" i="24"/>
  <c r="E9" i="24"/>
  <c r="E73" i="24"/>
  <c r="E65" i="24"/>
  <c r="E57" i="24"/>
  <c r="E51" i="24"/>
  <c r="E43" i="24"/>
  <c r="E35" i="24"/>
  <c r="E75" i="24"/>
  <c r="E67" i="24"/>
  <c r="E59" i="24"/>
  <c r="E83" i="24"/>
  <c r="E105" i="24"/>
  <c r="E97" i="24"/>
  <c r="E103" i="24"/>
  <c r="E95" i="24"/>
  <c r="E127" i="24"/>
  <c r="E126" i="24"/>
  <c r="E118" i="24"/>
  <c r="E110" i="24"/>
  <c r="E78" i="24"/>
  <c r="E70" i="24"/>
  <c r="E62" i="24"/>
  <c r="E14" i="24"/>
  <c r="E6" i="24"/>
  <c r="E121" i="24"/>
  <c r="E113" i="24"/>
  <c r="E81" i="24"/>
  <c r="E102" i="24"/>
  <c r="E86" i="24"/>
  <c r="E54" i="24"/>
  <c r="E117" i="24"/>
  <c r="E109" i="24"/>
  <c r="E101" i="24"/>
  <c r="E85" i="24"/>
  <c r="E77" i="24"/>
  <c r="E69" i="24"/>
  <c r="E61" i="24"/>
  <c r="E53" i="24"/>
  <c r="E45" i="24"/>
  <c r="E37" i="24"/>
  <c r="E29" i="24"/>
  <c r="E21" i="24"/>
  <c r="E13" i="24"/>
  <c r="E5" i="24"/>
  <c r="E94" i="24"/>
  <c r="E46" i="24"/>
  <c r="E38" i="24"/>
  <c r="E30" i="24"/>
  <c r="E22" i="24"/>
  <c r="E108" i="24"/>
  <c r="E100" i="24"/>
  <c r="E92" i="24"/>
  <c r="E76" i="24"/>
  <c r="E68" i="24"/>
  <c r="E60" i="24"/>
  <c r="E52" i="24"/>
  <c r="E44" i="24"/>
  <c r="E36" i="24"/>
  <c r="E28" i="24"/>
  <c r="E20" i="24"/>
  <c r="E12" i="24"/>
  <c r="E4" i="24"/>
  <c r="E82" i="24"/>
  <c r="E74" i="24"/>
  <c r="E66" i="24"/>
  <c r="E58" i="24"/>
  <c r="E50" i="24"/>
  <c r="E42" i="24"/>
  <c r="E34" i="24"/>
  <c r="E26" i="24"/>
  <c r="E18" i="24"/>
  <c r="E10" i="24"/>
  <c r="E3" i="24"/>
  <c r="E2" i="24"/>
  <c r="E80" i="24"/>
  <c r="E72" i="24"/>
  <c r="E64" i="24"/>
  <c r="E56" i="24"/>
  <c r="E48" i="24"/>
  <c r="E40" i="24"/>
  <c r="E32" i="24"/>
  <c r="E24" i="24"/>
  <c r="E16" i="24"/>
  <c r="E8" i="24"/>
  <c r="E79" i="24"/>
  <c r="E71" i="24"/>
  <c r="E63" i="24"/>
  <c r="E55" i="24"/>
  <c r="E47" i="24"/>
  <c r="E39" i="24"/>
  <c r="E31" i="24"/>
  <c r="E23" i="24"/>
  <c r="E15" i="24"/>
  <c r="E7" i="24"/>
  <c r="E125" i="24"/>
  <c r="E93" i="24"/>
  <c r="E124" i="24"/>
  <c r="E116" i="24"/>
  <c r="E123" i="24"/>
  <c r="E115" i="24"/>
  <c r="E107" i="24"/>
  <c r="E99" i="24"/>
  <c r="E91" i="24"/>
  <c r="E122" i="24"/>
  <c r="E114" i="24"/>
  <c r="E106" i="24"/>
  <c r="E98" i="24"/>
  <c r="E90" i="24"/>
  <c r="E84" i="24"/>
  <c r="E120" i="24"/>
  <c r="E112" i="24"/>
  <c r="E104" i="24"/>
  <c r="E96" i="24"/>
  <c r="E88" i="24"/>
  <c r="E27" i="24"/>
  <c r="E19" i="24"/>
  <c r="E11" i="24"/>
  <c r="E25" i="24"/>
  <c r="F5" i="24"/>
  <c r="F9" i="24"/>
  <c r="F7" i="24"/>
  <c r="H89" i="17"/>
  <c r="H87" i="17"/>
  <c r="H85" i="17"/>
  <c r="H83" i="17"/>
  <c r="H78" i="17"/>
  <c r="H76" i="17"/>
  <c r="H74" i="17"/>
  <c r="H72" i="17"/>
  <c r="H68" i="17"/>
  <c r="H67" i="17"/>
  <c r="H66" i="17"/>
  <c r="H42" i="17"/>
  <c r="H41" i="17"/>
  <c r="H126" i="3"/>
  <c r="H107" i="3"/>
  <c r="H106" i="3"/>
  <c r="H109" i="3"/>
  <c r="H86" i="3"/>
  <c r="H85" i="3"/>
  <c r="H84" i="3"/>
  <c r="H83" i="3"/>
  <c r="H82" i="3"/>
  <c r="H81" i="3"/>
  <c r="H80" i="3"/>
  <c r="H79" i="3"/>
  <c r="H78" i="3"/>
  <c r="H71" i="3"/>
  <c r="H68" i="3"/>
  <c r="H65" i="3"/>
  <c r="H62" i="3"/>
  <c r="H59" i="3"/>
  <c r="H56" i="3"/>
  <c r="H45" i="3"/>
  <c r="H41" i="3"/>
  <c r="H37" i="3"/>
  <c r="H50" i="14"/>
  <c r="H46" i="14"/>
  <c r="H29" i="14"/>
  <c r="H34" i="14"/>
  <c r="H16" i="14"/>
  <c r="H13" i="14"/>
  <c r="H10" i="14"/>
  <c r="H7" i="14"/>
  <c r="H19" i="14"/>
  <c r="H22" i="14"/>
  <c r="H84" i="15"/>
  <c r="H80" i="15" l="1"/>
  <c r="H73" i="15"/>
  <c r="H54" i="15"/>
  <c r="H55" i="15"/>
  <c r="H56" i="15"/>
  <c r="H57" i="15"/>
  <c r="H50" i="15"/>
  <c r="H51" i="15"/>
  <c r="H52" i="15"/>
  <c r="H53" i="15"/>
  <c r="H44" i="15"/>
  <c r="H49" i="15"/>
  <c r="H43" i="15"/>
  <c r="H42" i="15"/>
  <c r="H37" i="15"/>
  <c r="H28" i="15"/>
  <c r="H29" i="15"/>
  <c r="H30" i="15"/>
  <c r="H9" i="15"/>
  <c r="H10" i="15"/>
  <c r="H8" i="15"/>
  <c r="H24" i="15"/>
  <c r="H23" i="15"/>
  <c r="H22" i="15"/>
  <c r="H21" i="15"/>
  <c r="H17" i="15"/>
  <c r="H16" i="15"/>
  <c r="H15" i="15"/>
  <c r="H11" i="15"/>
  <c r="H7" i="15"/>
  <c r="H6" i="15"/>
  <c r="H54" i="19"/>
  <c r="H60" i="17"/>
  <c r="H59" i="17"/>
  <c r="H58" i="17"/>
  <c r="H57" i="17"/>
  <c r="H56" i="17"/>
  <c r="H55" i="17"/>
  <c r="H54" i="17"/>
  <c r="H27" i="17"/>
  <c r="H28" i="17"/>
  <c r="H23" i="17"/>
  <c r="H21" i="17"/>
  <c r="H20" i="17"/>
  <c r="H19" i="17"/>
  <c r="H18" i="17"/>
  <c r="H22" i="17"/>
  <c r="H24" i="17"/>
  <c r="H25" i="17"/>
  <c r="H26" i="17"/>
  <c r="H29" i="17"/>
  <c r="H17" i="17"/>
  <c r="H16" i="17"/>
  <c r="H10" i="17"/>
  <c r="H11" i="17"/>
  <c r="H12" i="17"/>
  <c r="A152" i="24" l="1"/>
  <c r="A153" i="24"/>
  <c r="A154" i="24"/>
  <c r="A145" i="24"/>
  <c r="A96" i="24"/>
  <c r="A97" i="24"/>
  <c r="A98" i="24"/>
  <c r="H52" i="17"/>
  <c r="H53" i="17"/>
  <c r="A373" i="24" l="1"/>
  <c r="A374" i="24"/>
  <c r="H45" i="19"/>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B347" i="24"/>
  <c r="D347" i="24"/>
  <c r="A347" i="24"/>
  <c r="A263" i="24"/>
  <c r="A264" i="24"/>
  <c r="A265" i="24"/>
  <c r="A266" i="24"/>
  <c r="A267" i="24"/>
  <c r="A268" i="24"/>
  <c r="A269" i="24"/>
  <c r="A270" i="24"/>
  <c r="A271" i="24"/>
  <c r="A272" i="24"/>
  <c r="A273" i="24"/>
  <c r="A274" i="24"/>
  <c r="A275" i="24"/>
  <c r="A276" i="24"/>
  <c r="A277" i="24"/>
  <c r="A278" i="24"/>
  <c r="A262" i="24"/>
  <c r="A146" i="24"/>
  <c r="A147" i="24"/>
  <c r="A148" i="24"/>
  <c r="A149" i="24"/>
  <c r="A150" i="24"/>
  <c r="A151" i="24"/>
  <c r="A129" i="24"/>
  <c r="A130" i="24"/>
  <c r="A131" i="24"/>
  <c r="A132" i="24"/>
  <c r="A133" i="24"/>
  <c r="A134" i="24"/>
  <c r="A135" i="24"/>
  <c r="A136" i="24"/>
  <c r="A137" i="24"/>
  <c r="A138" i="24"/>
  <c r="A139" i="24"/>
  <c r="A140" i="24"/>
  <c r="A141" i="24"/>
  <c r="A142" i="24"/>
  <c r="A143" i="24"/>
  <c r="A144" i="24"/>
  <c r="A128" i="24"/>
  <c r="A84" i="24"/>
  <c r="A85" i="24"/>
  <c r="A86" i="24"/>
  <c r="A87" i="24"/>
  <c r="A88" i="24"/>
  <c r="A89" i="24"/>
  <c r="A90" i="24"/>
  <c r="A91" i="24"/>
  <c r="A92" i="24"/>
  <c r="A93" i="24"/>
  <c r="A94" i="24"/>
  <c r="A95" i="24"/>
  <c r="A57" i="24"/>
  <c r="A58" i="24"/>
  <c r="A59"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23" i="24"/>
  <c r="J25" i="15"/>
  <c r="H15" i="17"/>
  <c r="H30" i="17"/>
  <c r="H8" i="17"/>
  <c r="H9" i="17"/>
  <c r="H13" i="17"/>
  <c r="H14" i="17"/>
  <c r="H34" i="17"/>
  <c r="H35" i="17"/>
  <c r="H36" i="17"/>
  <c r="H37" i="17"/>
  <c r="H67" i="15"/>
  <c r="H62" i="15"/>
  <c r="C347" i="24" l="1"/>
  <c r="E369" i="24"/>
  <c r="E373" i="24"/>
  <c r="E370" i="24"/>
  <c r="E374" i="24"/>
  <c r="E355" i="24"/>
  <c r="E372" i="24"/>
  <c r="E356" i="24"/>
  <c r="E368" i="24"/>
  <c r="E364" i="24"/>
  <c r="E351" i="24"/>
  <c r="E362" i="24"/>
  <c r="E361" i="24"/>
  <c r="E353" i="24"/>
  <c r="E358" i="24"/>
  <c r="E360" i="24"/>
  <c r="E366" i="24"/>
  <c r="E359" i="24"/>
  <c r="E350" i="24"/>
  <c r="E367" i="24"/>
  <c r="E352" i="24"/>
  <c r="E348" i="24"/>
  <c r="E357" i="24"/>
  <c r="E363" i="24"/>
  <c r="E365" i="24"/>
  <c r="E349" i="24"/>
  <c r="E354" i="24"/>
  <c r="E371" i="24"/>
  <c r="H53" i="19"/>
  <c r="H52" i="19"/>
  <c r="H44" i="19"/>
  <c r="H43" i="19"/>
  <c r="H42" i="19"/>
  <c r="H41" i="19"/>
  <c r="H40" i="19"/>
  <c r="H39" i="19"/>
  <c r="H35" i="19"/>
  <c r="H34" i="19"/>
  <c r="H33" i="19"/>
  <c r="H32" i="19"/>
  <c r="H28" i="19"/>
  <c r="H27" i="19"/>
  <c r="H26" i="19"/>
  <c r="H25" i="19"/>
  <c r="H24" i="19"/>
  <c r="H23" i="19"/>
  <c r="H14" i="19"/>
  <c r="H15" i="19"/>
  <c r="H16" i="19"/>
  <c r="H17" i="19"/>
  <c r="H18" i="19"/>
  <c r="H19" i="19"/>
  <c r="H13" i="19"/>
  <c r="H125" i="3"/>
  <c r="H124" i="3"/>
  <c r="H123" i="3"/>
  <c r="H119" i="3"/>
  <c r="H118" i="3"/>
  <c r="H117" i="3"/>
  <c r="H116" i="3"/>
  <c r="H115" i="3"/>
  <c r="H114" i="3"/>
  <c r="H113" i="3"/>
  <c r="H108" i="3"/>
  <c r="H105" i="3"/>
  <c r="H104" i="3"/>
  <c r="H103" i="3"/>
  <c r="H102" i="3"/>
  <c r="H101" i="3"/>
  <c r="H24" i="3"/>
  <c r="H16" i="3"/>
  <c r="H10" i="3"/>
  <c r="H7" i="3"/>
  <c r="H49" i="14"/>
  <c r="H48" i="14"/>
  <c r="H47" i="14"/>
  <c r="E347" i="24" l="1"/>
  <c r="F347" i="24"/>
</calcChain>
</file>

<file path=xl/sharedStrings.xml><?xml version="1.0" encoding="utf-8"?>
<sst xmlns="http://schemas.openxmlformats.org/spreadsheetml/2006/main" count="787" uniqueCount="333">
  <si>
    <t>Preis</t>
  </si>
  <si>
    <t>Einheit</t>
  </si>
  <si>
    <t>/</t>
  </si>
  <si>
    <t>Stk.</t>
  </si>
  <si>
    <t>Valser mit Kohlensäure</t>
  </si>
  <si>
    <t>Valser ohne Kohlensäure</t>
  </si>
  <si>
    <t>Getränke</t>
  </si>
  <si>
    <t>Käseplatte</t>
  </si>
  <si>
    <t>Fleischplatte</t>
  </si>
  <si>
    <t>Person</t>
  </si>
  <si>
    <t xml:space="preserve"> </t>
  </si>
  <si>
    <t>Eldora AG</t>
  </si>
  <si>
    <t>Bestellung wird abgeholt</t>
  </si>
  <si>
    <t>Zusammenfassung Ihrer Bestellung</t>
  </si>
  <si>
    <t>Allgemeine Geschäftsbedingungen</t>
  </si>
  <si>
    <t>Apéro</t>
  </si>
  <si>
    <t>Apéro Platten</t>
  </si>
  <si>
    <t>Alkoholische Getränke</t>
  </si>
  <si>
    <t>Vorname/Name</t>
  </si>
  <si>
    <t>Buttergipfel</t>
  </si>
  <si>
    <t>Laugengipfel</t>
  </si>
  <si>
    <t>Cailler Schoggigipfel</t>
  </si>
  <si>
    <t>Fruchtsalat im Glas</t>
  </si>
  <si>
    <t>Mindestbestellmenge: 6 Stück pro Sorte</t>
  </si>
  <si>
    <t>Apéro Packages</t>
  </si>
  <si>
    <t>Small Apéro</t>
  </si>
  <si>
    <t>Tomaten-Mozzarella Spiessli mit Balsamico</t>
  </si>
  <si>
    <t>Asia Apéro</t>
  </si>
  <si>
    <t>Bruschetta mit frischen Tomaten, Basilikum und Olivenöl</t>
  </si>
  <si>
    <t>Tomaten-Mozzarella-Spiess</t>
  </si>
  <si>
    <t>Teller, 28cm</t>
  </si>
  <si>
    <t>Teller, 24cm</t>
  </si>
  <si>
    <t>Teller, 18cm</t>
  </si>
  <si>
    <t>Salat-Teller klein</t>
  </si>
  <si>
    <t>Suppenschale</t>
  </si>
  <si>
    <t>Kaffeetasse mit Unterteller</t>
  </si>
  <si>
    <t>Espressotasse mit Unterteller</t>
  </si>
  <si>
    <t>Messer</t>
  </si>
  <si>
    <t>Gabel</t>
  </si>
  <si>
    <t>Suppenlöffel</t>
  </si>
  <si>
    <t>Kaffeelöffel</t>
  </si>
  <si>
    <t>Schöpfkelle</t>
  </si>
  <si>
    <t>Zange</t>
  </si>
  <si>
    <t>Champagnerglas</t>
  </si>
  <si>
    <t>Rotweinglas</t>
  </si>
  <si>
    <t>Weissweinglas</t>
  </si>
  <si>
    <t>Korkenzieher</t>
  </si>
  <si>
    <t>Grosses Messer</t>
  </si>
  <si>
    <t>Schale</t>
  </si>
  <si>
    <t>Platte</t>
  </si>
  <si>
    <t>Korb</t>
  </si>
  <si>
    <t>Thermoskanne</t>
  </si>
  <si>
    <t>Pappteller</t>
  </si>
  <si>
    <t>Schweizer Bier</t>
  </si>
  <si>
    <t>Miete Geschirr</t>
  </si>
  <si>
    <t>Wir verrechnen keine Geschirrmiete, wenn Sie bei uns einen Anlass buchen. Im Preis inbegriffen ist das Abwaschen und Reinigen der gemieteten Gegen-stände. Bei Zulieferung gelten die üblichen Lieferkosten gemäss AGB. Fehlendes oder beschädigtes Material wird verrechnet gemäss Ersatzkostenreglement in den AGB.</t>
  </si>
  <si>
    <t>Wasserglas, 2.5dl</t>
  </si>
  <si>
    <t>Besteckset</t>
  </si>
  <si>
    <t>Der Besteller/die Bestellerin akzeptiert die Allgemeinen Geschäftsbedingungen von Eldora.</t>
  </si>
  <si>
    <t>Firma</t>
  </si>
  <si>
    <t>Strasse</t>
  </si>
  <si>
    <t>PLZ / Ort</t>
  </si>
  <si>
    <t>Telefon / E-Mail</t>
  </si>
  <si>
    <t>Angaben des Bestellers</t>
  </si>
  <si>
    <t>Rechnungsadresse</t>
  </si>
  <si>
    <t>Angaben zur Veranstaltung</t>
  </si>
  <si>
    <t>Veranstaltungs-Raum</t>
  </si>
  <si>
    <t>Name der Veranstaltung</t>
  </si>
  <si>
    <t>Anzahl Teilnehmer</t>
  </si>
  <si>
    <t>Datum und Zeit der Lieferung / Abholung</t>
  </si>
  <si>
    <t>Ende der Veranstaltung</t>
  </si>
  <si>
    <t>Bemerkungen</t>
  </si>
  <si>
    <t>Vorname / Name</t>
  </si>
  <si>
    <t>Mit Service während der Veranstaltung</t>
  </si>
  <si>
    <t>Einrichten des Raumes gewünscht</t>
  </si>
  <si>
    <t>Working Lunch</t>
  </si>
  <si>
    <t>Geschirr</t>
  </si>
  <si>
    <t>Besteck</t>
  </si>
  <si>
    <t>Gläser</t>
  </si>
  <si>
    <t>Zubehör</t>
  </si>
  <si>
    <t>Take-Away</t>
  </si>
  <si>
    <t>Bestellfristen: 1-50 Personen 2 Tage vor dem Anlass bis 10.00 Uhr / 51-100 Personen 5 Tage vor dem Anlass 
bis 10.00 Uhr / mehr als 100 Personen 10 Tage vor dem Anlass bis 10.00 Uhr.</t>
  </si>
  <si>
    <t>Coffeebreak</t>
  </si>
  <si>
    <t xml:space="preserve">Nüssli, Chips, Blätterteigstangen </t>
  </si>
  <si>
    <t>Becher</t>
  </si>
  <si>
    <t>Betrag inkl.  MwSt</t>
  </si>
  <si>
    <t>Kostenstelle</t>
  </si>
  <si>
    <t>Kostenart</t>
  </si>
  <si>
    <t>Pers.</t>
  </si>
  <si>
    <t>ab 5 Personen</t>
  </si>
  <si>
    <t>ab 10 Personen</t>
  </si>
  <si>
    <t>Coffeebreak à la Carte</t>
  </si>
  <si>
    <t>Vanillecrèmegipfel</t>
  </si>
  <si>
    <t>Angebot zusammen, ausgerichtet auf Ihren speziellen Anlass, und auch mit Augenmerk auf</t>
  </si>
  <si>
    <t>saisonale Produkte.</t>
  </si>
  <si>
    <t>Bitte füllen Sie die nachfolgenden Angaben zu Ihrer Veranstaltung aus, damit wir Ihnen</t>
  </si>
  <si>
    <t>eine massgeschneiderte Offerte zustellen können.</t>
  </si>
  <si>
    <t>Vorname</t>
  </si>
  <si>
    <t>Nachname</t>
  </si>
  <si>
    <t>Postleitzahl / Stadt</t>
  </si>
  <si>
    <t>Telefonnummer</t>
  </si>
  <si>
    <t>E-Mail</t>
  </si>
  <si>
    <t>Anzahl Personen</t>
  </si>
  <si>
    <t>Datum/Zeit Veranstaltung</t>
  </si>
  <si>
    <t>Anzahl Gänge</t>
  </si>
  <si>
    <t xml:space="preserve">     Vorspeise</t>
  </si>
  <si>
    <t>gewünschtes bitte</t>
  </si>
  <si>
    <t xml:space="preserve">     Salat</t>
  </si>
  <si>
    <t>ankreuzen</t>
  </si>
  <si>
    <t xml:space="preserve">     Suppe</t>
  </si>
  <si>
    <t xml:space="preserve">     Hauptgang</t>
  </si>
  <si>
    <t xml:space="preserve">     Dessert</t>
  </si>
  <si>
    <t>Vegetarische Optionen</t>
  </si>
  <si>
    <t>Weitere Wünsche</t>
  </si>
  <si>
    <t>und Bemerkungen</t>
  </si>
  <si>
    <t>Älplerplatte</t>
  </si>
  <si>
    <t>Party Chäschüechli</t>
  </si>
  <si>
    <t>Party Schinkengipfeli</t>
  </si>
  <si>
    <t>Party Minipizza</t>
  </si>
  <si>
    <t>Grissini mit Rohschinken</t>
  </si>
  <si>
    <t>Marinierte Oliven und Parmesanmöckli</t>
  </si>
  <si>
    <t>Crevette auf Mango-Chili-Salat</t>
  </si>
  <si>
    <t>Gemüsesticks mit Dip</t>
  </si>
  <si>
    <t>Fl.</t>
  </si>
  <si>
    <t>Anzahl</t>
  </si>
  <si>
    <t>Artikel</t>
  </si>
  <si>
    <t>Kategorie</t>
  </si>
  <si>
    <t>Total</t>
  </si>
  <si>
    <t>Stückpreis</t>
  </si>
  <si>
    <t>anzeige</t>
  </si>
  <si>
    <t>Bestellung</t>
  </si>
  <si>
    <t>Totalbetrag</t>
  </si>
  <si>
    <t>Gesamttotal</t>
  </si>
  <si>
    <t>Catering Hard Rück Cafe</t>
  </si>
  <si>
    <t>Blätterteiggebäck</t>
  </si>
  <si>
    <t>Mini-Frühlingsrolle mit Sweet Chilisauce</t>
  </si>
  <si>
    <t>Mini-Gemüse-Samosas mit Curry-Joghurt-Dip</t>
  </si>
  <si>
    <t>Glasnudelsalat mit Koreander</t>
  </si>
  <si>
    <t>Gemüse-Samosas mit Curry-Joghurt-Dip</t>
  </si>
  <si>
    <t>New Reinsurance Company Ltd.</t>
  </si>
  <si>
    <t>Zollikerstrasse 226</t>
  </si>
  <si>
    <t>8008 Zürich</t>
  </si>
  <si>
    <t>Betriebsleiter: Michael Graf</t>
  </si>
  <si>
    <t>T +41 44 811 00 31</t>
  </si>
  <si>
    <t>9427-grt@eldora.ch</t>
  </si>
  <si>
    <t>Red Bull</t>
  </si>
  <si>
    <t>Orangensaft, 1L</t>
  </si>
  <si>
    <t>Orangensaft frisch gepresst, 1 L</t>
  </si>
  <si>
    <t>S`Bier</t>
  </si>
  <si>
    <t xml:space="preserve">Kalte Getränke   I   5dl </t>
  </si>
  <si>
    <t>Valser Viva</t>
  </si>
  <si>
    <t>Coca Cola</t>
  </si>
  <si>
    <t>Sprite</t>
  </si>
  <si>
    <t>Fanta</t>
  </si>
  <si>
    <t>Captain Kambucha</t>
  </si>
  <si>
    <t>Kalte Getränke   I   1 Liter</t>
  </si>
  <si>
    <t>lt</t>
  </si>
  <si>
    <t>33cl</t>
  </si>
  <si>
    <t>Feldschlösschen</t>
  </si>
  <si>
    <t xml:space="preserve">Quöllfrisch Bügelflasche </t>
  </si>
  <si>
    <t>50cl</t>
  </si>
  <si>
    <t>CHOPFAB hell</t>
  </si>
  <si>
    <t>CHOPFAB amber</t>
  </si>
  <si>
    <t>CHOPFAB weize</t>
  </si>
  <si>
    <t>CHOPFAB trüeb</t>
  </si>
  <si>
    <t>CHOPFAB dunkel</t>
  </si>
  <si>
    <t>CHOPFAB bleifrei (Akoholfrei)</t>
  </si>
  <si>
    <t>Stoff-Serviette, weiss, 50 x 50 cm</t>
  </si>
  <si>
    <t>Papier-Serviette, weiss, 33 x 33 cm</t>
  </si>
  <si>
    <t>Papier-Serviette, farbig, 40 x 40 cm</t>
  </si>
  <si>
    <t>Tischtuch Stoff, weiss, 1.4 x 1.9 m</t>
  </si>
  <si>
    <t>Hard Rück Café</t>
  </si>
  <si>
    <t>Wir bieten bediente VIP-Lunches ab 4 Personen an. Gerne stellen wir Ihnen ein individuelles</t>
  </si>
  <si>
    <t xml:space="preserve">         Nicht zwingend</t>
  </si>
  <si>
    <t xml:space="preserve">     Ja, unbedingt!   </t>
  </si>
  <si>
    <t>Morning Coffeebreak</t>
  </si>
  <si>
    <t>Rusticogipfel</t>
  </si>
  <si>
    <t>Butter Portion</t>
  </si>
  <si>
    <t>Konfitüre Portion</t>
  </si>
  <si>
    <t>Honig Portion</t>
  </si>
  <si>
    <t>Frisch gepresster Orangensaft</t>
  </si>
  <si>
    <t>3dl</t>
  </si>
  <si>
    <t>Saisonaler Smoothie</t>
  </si>
  <si>
    <t>Früchtekorb für 1-8 Personen</t>
  </si>
  <si>
    <t>Früchtekorb für 9-15 Personen</t>
  </si>
  <si>
    <t>SWEET BAKERY</t>
  </si>
  <si>
    <t>GEBÄCK</t>
  </si>
  <si>
    <t>EXTRAS</t>
  </si>
  <si>
    <t>BREAKFAST PLUS</t>
  </si>
  <si>
    <t>FRUITS</t>
  </si>
  <si>
    <t>Nuss- / Mandelgipfel</t>
  </si>
  <si>
    <t>Brownie</t>
  </si>
  <si>
    <t>Brie &amp; Birnen</t>
  </si>
  <si>
    <t>Ei &amp; Kresse</t>
  </si>
  <si>
    <t>Sternenberger Käse</t>
  </si>
  <si>
    <t>Salami</t>
  </si>
  <si>
    <t>Gekochter Schinken</t>
  </si>
  <si>
    <t>Rohschinken &amp; Rucola</t>
  </si>
  <si>
    <t>Mostbröckli</t>
  </si>
  <si>
    <t>Lachs, Zwiebeln &amp; Kapern</t>
  </si>
  <si>
    <t>Thonmousse mit Mayonnaise</t>
  </si>
  <si>
    <t>MINI SANDICHES      Mindestbestellmenge: 5 Stück</t>
  </si>
  <si>
    <t>In 5 versch. Brötli (assortiert: Nature, Mehrkorn, Tomate, Oliven, Feta-Peperoni, Walnuss-Haselnuss)</t>
  </si>
  <si>
    <t>MORNING BREAK basic</t>
  </si>
  <si>
    <t xml:space="preserve">Auswahl von Buttergipfel, Laugengipfel, </t>
  </si>
  <si>
    <t>Rusticogipfel, Kaffee, Tee, Mineralwasser</t>
  </si>
  <si>
    <t>MORNING BREAK classic</t>
  </si>
  <si>
    <t>Softgetränke, Orangensaft, Früchteschale</t>
  </si>
  <si>
    <t>MORNING BREAK sunrise</t>
  </si>
  <si>
    <t>ab 20 Personen</t>
  </si>
  <si>
    <t>Kleinbrötli, Birchermüesli im Glas, kleiner Schinken-Käseteller</t>
  </si>
  <si>
    <t>AFTERNOON BREAK light</t>
  </si>
  <si>
    <t>Kaffee, Tee, Mineralwasser, Softgetränke, Orangensaft</t>
  </si>
  <si>
    <t>AFTERNOON BREAK sweet</t>
  </si>
  <si>
    <t>Kaffeegebäck assortiert</t>
  </si>
  <si>
    <t xml:space="preserve">Kaffee, Tee, Mineralwasser, Softgetränke, Orangensaft, </t>
  </si>
  <si>
    <t>Coffeebreak Packages (MORNING &amp; AFTERNOON)</t>
  </si>
  <si>
    <t>1 PARISETTE = CA. 5 PERSONEN</t>
  </si>
  <si>
    <t>Parisette Laugen</t>
  </si>
  <si>
    <t>Brie, Butter, Lollosalat, Gurken, Tomaten, Baumnüsse</t>
  </si>
  <si>
    <t>Bergkäse, Eier, Mayonnaise, Gurken, Kresse</t>
  </si>
  <si>
    <t>Parisette hell</t>
  </si>
  <si>
    <t>Tomate, Mozzarella, Basilikum, Pesto und Rucola</t>
  </si>
  <si>
    <t>Trutenbrust, Ei, Tartarsauce, Cornichons, Tomate, Lollosalat</t>
  </si>
  <si>
    <t>Parisette dunkel</t>
  </si>
  <si>
    <t xml:space="preserve">Rauchlachs, Cantadou, Kopfsalat, Kapern, Zwiebeln, Meerrettich </t>
  </si>
  <si>
    <t>Roastbeef, Coleslaw, Tomate, Senfbutter, Eisbergsalat</t>
  </si>
  <si>
    <t>Lunch Packages</t>
  </si>
  <si>
    <t>LUNCH PACKAGE Sandwich</t>
  </si>
  <si>
    <t>Ab 10 Personen</t>
  </si>
  <si>
    <t>Assortierte Sandwich-Platte mit 3 Sandwiches pro Person</t>
  </si>
  <si>
    <t>1 Softdrink 0.5l nach Wahl</t>
  </si>
  <si>
    <t>LUNCH PACKAGE Platte</t>
  </si>
  <si>
    <t>Ab 20 Personen</t>
  </si>
  <si>
    <t>garniert mit Huusbrot &amp; Baguette</t>
  </si>
  <si>
    <t>Käseplatte mit diversem Hart-und Weichkäse, Fleischplatte mit diversen Fleischsorten</t>
  </si>
  <si>
    <t>Gemischter Menüsalat mit Dressing</t>
  </si>
  <si>
    <t>DESSERT</t>
  </si>
  <si>
    <t>Desserts Working Lunch</t>
  </si>
  <si>
    <t>Schokoladenmousse</t>
  </si>
  <si>
    <t>Panna Cotta mit saisonalem Topping</t>
  </si>
  <si>
    <t>Mini Patisserie / assortiert</t>
  </si>
  <si>
    <t>Ab 5 Personen / je 1 Stück pro Person</t>
  </si>
  <si>
    <t>Swiss Apéro</t>
  </si>
  <si>
    <t>Vitello Tonnato</t>
  </si>
  <si>
    <t>Mediterran Apéro</t>
  </si>
  <si>
    <t>Curry Cashews</t>
  </si>
  <si>
    <t>Tandoori Pouletspiessli mit Erdnusssauce</t>
  </si>
  <si>
    <t>Alle Platten ab 4 Personen</t>
  </si>
  <si>
    <t xml:space="preserve">Diverse Hart- und Weichkäsesorten, </t>
  </si>
  <si>
    <t>serviert mit Garnitur, Huusbrot und Baguette</t>
  </si>
  <si>
    <t>Diverse Aufschnittsorten, Bergkäse</t>
  </si>
  <si>
    <t xml:space="preserve">Diverse Aufschnittsorten ohne Schweinefleisch (z.B. Mostbröckli, </t>
  </si>
  <si>
    <t xml:space="preserve">Bündnerfleisch, Pastrami, Trutenbrust, Roastbeef) </t>
  </si>
  <si>
    <t>Apéro Brote</t>
  </si>
  <si>
    <t>HOMEMADE SANDWICHES 52CM / 1 PARISETTE = CA. 5 PERSONEN</t>
  </si>
  <si>
    <t>Homemade Sandwiches 52cm</t>
  </si>
  <si>
    <t>Apéro à la carte</t>
  </si>
  <si>
    <t>FINGERFOOD kalt</t>
  </si>
  <si>
    <t xml:space="preserve">FINGERFOOD warm </t>
  </si>
  <si>
    <t>Crudité mit 2 Dips</t>
  </si>
  <si>
    <t>Marinierte Oliven &amp; Parmesanmöckli</t>
  </si>
  <si>
    <t>Port.</t>
  </si>
  <si>
    <t xml:space="preserve">Bruschetta mit Tomaten &amp; Basilikum </t>
  </si>
  <si>
    <t>Glasnudelsalat mit Koriander</t>
  </si>
  <si>
    <t>Vitello Tonnato mit Kapernäpfel</t>
  </si>
  <si>
    <t xml:space="preserve">Tandoori Pouletspiessli mit Sataysauce </t>
  </si>
  <si>
    <t>Rindstatar auf Crostini</t>
  </si>
  <si>
    <t>Crevette mit Mango-Chili-Salsa</t>
  </si>
  <si>
    <t>Mini Chäs-, Spinat-, Gemüsechüechli</t>
  </si>
  <si>
    <t>Frühlingsrolle mit Sweet-Chilisauce</t>
  </si>
  <si>
    <t>Schinkengipfeli</t>
  </si>
  <si>
    <t xml:space="preserve">Mini Pizza </t>
  </si>
  <si>
    <t>Mini-Burger mit Rindfleisch</t>
  </si>
  <si>
    <t>Saisonale Süppe im Glas</t>
  </si>
  <si>
    <t>Petit fours / 2 Stück, gemischt</t>
  </si>
  <si>
    <t>SWEET DREAMS</t>
  </si>
  <si>
    <t>Softdrinks</t>
  </si>
  <si>
    <t>Schaumwein</t>
  </si>
  <si>
    <t>75cl</t>
  </si>
  <si>
    <t>Champagner Laurent Perrier brut</t>
  </si>
  <si>
    <t>Weisswein</t>
  </si>
  <si>
    <t xml:space="preserve">Mythos weiss VDP Suisse </t>
  </si>
  <si>
    <t>VdP Weingut Landolt, Kanton Zürich</t>
  </si>
  <si>
    <t xml:space="preserve">Pinot Grigio Grivó </t>
  </si>
  <si>
    <t>Volpe Pasini, Friaul, Italien 2017</t>
  </si>
  <si>
    <t xml:space="preserve">Maremma DOC </t>
  </si>
  <si>
    <t>Nudo bianco - Agircola del Nudo, Toscana, Italien</t>
  </si>
  <si>
    <t xml:space="preserve">Langhe DOC </t>
  </si>
  <si>
    <t>100% Chardonnay, Massolino, Italien</t>
  </si>
  <si>
    <t>Rotwein</t>
  </si>
  <si>
    <t>Mythos rot VdP Suisse</t>
  </si>
  <si>
    <t xml:space="preserve">Due Veneto Rosso </t>
  </si>
  <si>
    <t>Gianni Tessari, Veneto, Italien</t>
  </si>
  <si>
    <t xml:space="preserve">Nero d'Avola d'Altura </t>
  </si>
  <si>
    <t xml:space="preserve">100% Nero d'Avola, Sicilia DOC, Lombardo, Italien </t>
  </si>
  <si>
    <t xml:space="preserve">Ripasso La Casetta </t>
  </si>
  <si>
    <t>Valpolicella classico sup. DOC Ripasso, Domini Veneti, Italien</t>
  </si>
  <si>
    <t>Wir beziehen unsere Weine von Vini Vergani sowie direkt vom Weingut Landolt.</t>
  </si>
  <si>
    <t>x</t>
  </si>
  <si>
    <t>VIP Lunch</t>
  </si>
  <si>
    <t>Ovo Crunchy Roll</t>
  </si>
  <si>
    <t>BIO Apfelschorle</t>
  </si>
  <si>
    <t>Espresso</t>
  </si>
  <si>
    <t>Kaffee Crème</t>
  </si>
  <si>
    <t xml:space="preserve">Kaffee </t>
  </si>
  <si>
    <t>Tee</t>
  </si>
  <si>
    <r>
      <t xml:space="preserve">Diverse Brötli  </t>
    </r>
    <r>
      <rPr>
        <i/>
        <sz val="9"/>
        <color indexed="8"/>
        <rFont val="Segoe UI"/>
        <family val="2"/>
      </rPr>
      <t>assortiert</t>
    </r>
  </si>
  <si>
    <r>
      <t xml:space="preserve">Swiss Classic Birchermüesli </t>
    </r>
    <r>
      <rPr>
        <i/>
        <sz val="10"/>
        <rFont val="Segoe UI"/>
        <family val="2"/>
      </rPr>
      <t>im Glas</t>
    </r>
  </si>
  <si>
    <r>
      <t xml:space="preserve">Joghurt laktosefrei </t>
    </r>
    <r>
      <rPr>
        <i/>
        <sz val="10"/>
        <rFont val="Segoe UI"/>
        <family val="2"/>
      </rPr>
      <t>diverse Sorten im Becher</t>
    </r>
  </si>
  <si>
    <r>
      <t>z.B Erdbeer, Kiwi, Mango, Waldbeeren</t>
    </r>
    <r>
      <rPr>
        <sz val="9"/>
        <rFont val="Segoe UI"/>
        <family val="2"/>
      </rPr>
      <t xml:space="preserve"> </t>
    </r>
  </si>
  <si>
    <r>
      <rPr>
        <sz val="10"/>
        <rFont val="Segoe UI"/>
        <family val="2"/>
      </rPr>
      <t xml:space="preserve">Trockengebäck   </t>
    </r>
    <r>
      <rPr>
        <i/>
        <sz val="9"/>
        <rFont val="Segoe UI"/>
        <family val="2"/>
      </rPr>
      <t>assortiert</t>
    </r>
  </si>
  <si>
    <r>
      <t xml:space="preserve">Mini-Patisserie </t>
    </r>
    <r>
      <rPr>
        <i/>
        <sz val="9"/>
        <rFont val="Segoe UI"/>
        <family val="2"/>
      </rPr>
      <t xml:space="preserve">   assortiert</t>
    </r>
  </si>
  <si>
    <r>
      <t xml:space="preserve">Muffins </t>
    </r>
    <r>
      <rPr>
        <i/>
        <sz val="9"/>
        <rFont val="Segoe UI"/>
        <family val="2"/>
      </rPr>
      <t>Schoggi, Blueberry, Zitrone-Kokos</t>
    </r>
  </si>
  <si>
    <r>
      <t xml:space="preserve">Mini Cake </t>
    </r>
    <r>
      <rPr>
        <i/>
        <sz val="9"/>
        <rFont val="Segoe UI"/>
        <family val="2"/>
      </rPr>
      <t>Schoggi, Marmor, Zitonen, Rüebli</t>
    </r>
  </si>
  <si>
    <r>
      <t xml:space="preserve">Streuselkuchen </t>
    </r>
    <r>
      <rPr>
        <i/>
        <sz val="9"/>
        <rFont val="Segoe UI"/>
        <family val="2"/>
      </rPr>
      <t>Zwetschge, Aprikose, Kirsche</t>
    </r>
  </si>
  <si>
    <r>
      <t>Coca Cola</t>
    </r>
    <r>
      <rPr>
        <i/>
        <sz val="10"/>
        <color indexed="8"/>
        <rFont val="Segoe UI"/>
        <family val="2"/>
      </rPr>
      <t xml:space="preserve"> Zero</t>
    </r>
  </si>
  <si>
    <r>
      <t xml:space="preserve">Rivella </t>
    </r>
    <r>
      <rPr>
        <i/>
        <sz val="10"/>
        <color indexed="8"/>
        <rFont val="Segoe UI"/>
        <family val="2"/>
      </rPr>
      <t>Rot</t>
    </r>
  </si>
  <si>
    <r>
      <t xml:space="preserve">Rivella </t>
    </r>
    <r>
      <rPr>
        <i/>
        <sz val="10"/>
        <color indexed="8"/>
        <rFont val="Segoe UI"/>
        <family val="2"/>
      </rPr>
      <t>Blau</t>
    </r>
  </si>
  <si>
    <r>
      <t xml:space="preserve">Rivella </t>
    </r>
    <r>
      <rPr>
        <i/>
        <sz val="10"/>
        <color indexed="8"/>
        <rFont val="Segoe UI"/>
        <family val="2"/>
      </rPr>
      <t>Grün</t>
    </r>
  </si>
  <si>
    <r>
      <t xml:space="preserve">Neste Ice Tea  </t>
    </r>
    <r>
      <rPr>
        <i/>
        <sz val="10"/>
        <color indexed="8"/>
        <rFont val="Segoe UI"/>
        <family val="2"/>
      </rPr>
      <t>Lemon</t>
    </r>
  </si>
  <si>
    <r>
      <t xml:space="preserve">Cold Brew Black Tea </t>
    </r>
    <r>
      <rPr>
        <i/>
        <sz val="10"/>
        <rFont val="Segoe UI"/>
        <family val="2"/>
      </rPr>
      <t>ASSAM</t>
    </r>
  </si>
  <si>
    <r>
      <t xml:space="preserve">VIVITZ BIO-Eistee </t>
    </r>
    <r>
      <rPr>
        <i/>
        <sz val="10"/>
        <rFont val="Segoe UI"/>
        <family val="2"/>
      </rPr>
      <t>Zitrone</t>
    </r>
  </si>
  <si>
    <r>
      <t xml:space="preserve">VIVITZ BIO-Eistee </t>
    </r>
    <r>
      <rPr>
        <i/>
        <sz val="10"/>
        <rFont val="Segoe UI"/>
        <family val="2"/>
      </rPr>
      <t>Apfelminze</t>
    </r>
  </si>
  <si>
    <r>
      <t xml:space="preserve">VIVITZ BIO-Eistee </t>
    </r>
    <r>
      <rPr>
        <i/>
        <sz val="10"/>
        <rFont val="Segoe UI"/>
        <family val="2"/>
      </rPr>
      <t>Grüntee</t>
    </r>
  </si>
  <si>
    <r>
      <t xml:space="preserve">VIVITZ BIO-Eistee </t>
    </r>
    <r>
      <rPr>
        <i/>
        <sz val="10"/>
        <rFont val="Segoe UI"/>
        <family val="2"/>
      </rPr>
      <t>Easy Fruits</t>
    </r>
  </si>
  <si>
    <r>
      <t xml:space="preserve">Hausgemachter Eldora-Eistee </t>
    </r>
    <r>
      <rPr>
        <i/>
        <sz val="10"/>
        <rFont val="Segoe UI"/>
        <family val="2"/>
      </rPr>
      <t>Lemongrass-Ginger</t>
    </r>
  </si>
  <si>
    <r>
      <t xml:space="preserve">Hausgemachter Eldora-Eistee </t>
    </r>
    <r>
      <rPr>
        <i/>
        <sz val="10"/>
        <rFont val="Segoe UI"/>
        <family val="2"/>
      </rPr>
      <t>Hisbiskus-Rooibos</t>
    </r>
  </si>
  <si>
    <r>
      <t xml:space="preserve">VIVITZ Schorle </t>
    </r>
    <r>
      <rPr>
        <i/>
        <sz val="10"/>
        <rFont val="Segoe UI"/>
        <family val="2"/>
      </rPr>
      <t>Rhabarber</t>
    </r>
  </si>
  <si>
    <r>
      <t xml:space="preserve">VIVITZ Schorle </t>
    </r>
    <r>
      <rPr>
        <i/>
        <sz val="10"/>
        <rFont val="Segoe UI"/>
        <family val="2"/>
      </rPr>
      <t>Apfel-Holunder</t>
    </r>
  </si>
  <si>
    <r>
      <t xml:space="preserve">Prosecco brut DOC / </t>
    </r>
    <r>
      <rPr>
        <i/>
        <sz val="8"/>
        <rFont val="Segoe UI"/>
        <family val="2"/>
      </rPr>
      <t>Alexander Treviso DOS, Italien</t>
    </r>
  </si>
  <si>
    <r>
      <t xml:space="preserve">Rosé Spumante "Motivo" / </t>
    </r>
    <r>
      <rPr>
        <i/>
        <sz val="8"/>
        <rFont val="Segoe UI"/>
        <family val="2"/>
      </rPr>
      <t>Borgo Molino, Italien</t>
    </r>
  </si>
  <si>
    <t xml:space="preserve">Rechtsklick auf Tabelle und aktualisieren klicken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</si>
</sst>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quot;Fr.&quot;\ #,##0.00"/>
  </numFmts>
  <fonts count="79">
    <font>
      <sz val="10"/>
      <name val="Frutiger LT Pro 45 Light"/>
      <family val="2"/>
    </font>
    <font>
      <sz val="11"/>
      <color theme="1"/>
      <name val="Calibri"/>
      <family val="2"/>
      <scheme val="minor"/>
    </font>
    <font>
      <sz val="11"/>
      <color theme="1"/>
      <name val="Calibri"/>
      <family val="2"/>
      <scheme val="minor"/>
    </font>
    <font>
      <u/>
      <sz val="10"/>
      <color indexed="12"/>
      <name val="Arial"/>
      <family val="2"/>
    </font>
    <font>
      <sz val="8"/>
      <name val="Arial"/>
      <family val="2"/>
    </font>
    <font>
      <sz val="10"/>
      <name val="Arial"/>
      <family val="2"/>
    </font>
    <font>
      <sz val="10"/>
      <color indexed="8"/>
      <name val="Frutiger LT Pro 45 Light"/>
      <family val="2"/>
    </font>
    <font>
      <sz val="10"/>
      <color indexed="62"/>
      <name val="Frutiger LT Pro 45 Light"/>
      <family val="2"/>
    </font>
    <font>
      <sz val="9"/>
      <color indexed="8"/>
      <name val="Frutiger LT Pro 45 Light"/>
      <family val="2"/>
    </font>
    <font>
      <b/>
      <sz val="10"/>
      <color indexed="8"/>
      <name val="Frutiger LT Pro 45 Light"/>
      <family val="2"/>
    </font>
    <font>
      <b/>
      <sz val="10"/>
      <name val="Frutiger LT Pro 45 Light"/>
      <family val="2"/>
    </font>
    <font>
      <sz val="9"/>
      <color indexed="9"/>
      <name val="Frutiger LT Pro 45 Light"/>
      <family val="2"/>
    </font>
    <font>
      <sz val="12"/>
      <color indexed="9"/>
      <name val="Frutiger LT Pro 45 Light"/>
      <family val="2"/>
    </font>
    <font>
      <b/>
      <sz val="14"/>
      <color indexed="62"/>
      <name val="Frutiger LT Pro 45 Light"/>
      <family val="2"/>
    </font>
    <font>
      <sz val="8"/>
      <color indexed="23"/>
      <name val="Frutiger LT Pro 45 Light"/>
      <family val="2"/>
    </font>
    <font>
      <sz val="10"/>
      <color indexed="10"/>
      <name val="Frutiger LT Pro 45 Light"/>
      <family val="2"/>
    </font>
    <font>
      <b/>
      <u/>
      <sz val="10"/>
      <color indexed="8"/>
      <name val="Frutiger LT Pro 45 Light"/>
      <family val="2"/>
    </font>
    <font>
      <sz val="10"/>
      <color rgb="FF717173"/>
      <name val="Frutiger LT Pro 45 Light"/>
      <family val="2"/>
    </font>
    <font>
      <sz val="25"/>
      <color rgb="FF717173"/>
      <name val="Frutiger LT Pro 55 Roman"/>
      <family val="2"/>
    </font>
    <font>
      <sz val="10"/>
      <name val="Century Gothic"/>
      <family val="2"/>
    </font>
    <font>
      <i/>
      <sz val="10"/>
      <name val="Frutiger LT Pro 45 Light"/>
      <family val="2"/>
    </font>
    <font>
      <sz val="10"/>
      <name val="Frutiger LT Pro 45 Light"/>
      <family val="2"/>
    </font>
    <font>
      <sz val="11"/>
      <color theme="1"/>
      <name val="Arial"/>
      <family val="2"/>
    </font>
    <font>
      <sz val="8"/>
      <color rgb="FF717173"/>
      <name val="Frutiger LT Pro 45 Light"/>
      <family val="2"/>
    </font>
    <font>
      <sz val="10"/>
      <name val="Frutiger LT Std 45 Light"/>
      <family val="2"/>
    </font>
    <font>
      <u/>
      <sz val="10"/>
      <color theme="10"/>
      <name val="Century Gothic"/>
      <family val="2"/>
    </font>
    <font>
      <sz val="10"/>
      <color theme="1"/>
      <name val="Frutiger LT Pro 45 Light"/>
      <family val="2"/>
    </font>
    <font>
      <sz val="26"/>
      <color theme="1" tint="0.499984740745262"/>
      <name val="Frutiger LT Pro 55 Roman"/>
      <family val="2"/>
    </font>
    <font>
      <u/>
      <sz val="10"/>
      <color theme="10"/>
      <name val="Frutiger LT Pro 45 Light"/>
      <family val="2"/>
    </font>
    <font>
      <sz val="10.5"/>
      <name val="Frutiger LT Pro 45 Light"/>
      <family val="2"/>
    </font>
    <font>
      <sz val="16"/>
      <color indexed="9"/>
      <name val="Frutiger LT Pro 45 Light"/>
      <family val="2"/>
    </font>
    <font>
      <i/>
      <sz val="10"/>
      <color rgb="FF7F7F7F"/>
      <name val="Frutiger LT Pro 45 Light"/>
      <family val="2"/>
    </font>
    <font>
      <b/>
      <sz val="11"/>
      <color indexed="8"/>
      <name val="Frutiger LT Pro 45 Light"/>
      <family val="2"/>
    </font>
    <font>
      <b/>
      <sz val="11"/>
      <name val="Frutiger LT Pro 45 Light"/>
      <family val="2"/>
    </font>
    <font>
      <sz val="10"/>
      <color indexed="62"/>
      <name val="Segoe UI"/>
      <family val="2"/>
    </font>
    <font>
      <sz val="25"/>
      <color rgb="FF717173"/>
      <name val="Segoe UI"/>
      <family val="2"/>
    </font>
    <font>
      <i/>
      <sz val="9"/>
      <color indexed="8"/>
      <name val="Segoe UI"/>
      <family val="2"/>
    </font>
    <font>
      <sz val="12"/>
      <color indexed="9"/>
      <name val="Segoe UI"/>
      <family val="2"/>
    </font>
    <font>
      <b/>
      <i/>
      <sz val="10"/>
      <color indexed="62"/>
      <name val="Segoe UI"/>
      <family val="2"/>
    </font>
    <font>
      <b/>
      <i/>
      <sz val="10"/>
      <color theme="0"/>
      <name val="Segoe UI"/>
      <family val="2"/>
    </font>
    <font>
      <b/>
      <sz val="10"/>
      <color indexed="8"/>
      <name val="Segoe UI"/>
      <family val="2"/>
    </font>
    <font>
      <sz val="10"/>
      <color theme="0"/>
      <name val="Segoe UI"/>
      <family val="2"/>
    </font>
    <font>
      <sz val="10"/>
      <color indexed="8"/>
      <name val="Segoe UI"/>
      <family val="2"/>
    </font>
    <font>
      <sz val="10"/>
      <color rgb="FF0070C0"/>
      <name val="Segoe UI"/>
      <family val="2"/>
    </font>
    <font>
      <sz val="10"/>
      <name val="Segoe UI"/>
      <family val="2"/>
    </font>
    <font>
      <sz val="10"/>
      <color rgb="FF717173"/>
      <name val="Segoe UI"/>
      <family val="2"/>
    </font>
    <font>
      <b/>
      <sz val="10"/>
      <name val="Segoe UI"/>
      <family val="2"/>
    </font>
    <font>
      <b/>
      <sz val="10"/>
      <color indexed="62"/>
      <name val="Segoe UI"/>
      <family val="2"/>
    </font>
    <font>
      <u/>
      <sz val="10"/>
      <color indexed="12"/>
      <name val="Segoe UI"/>
      <family val="2"/>
    </font>
    <font>
      <u/>
      <sz val="10"/>
      <color theme="0"/>
      <name val="Segoe UI"/>
      <family val="2"/>
    </font>
    <font>
      <b/>
      <sz val="14"/>
      <color indexed="62"/>
      <name val="Segoe UI"/>
      <family val="2"/>
    </font>
    <font>
      <b/>
      <sz val="25"/>
      <color rgb="FF717173"/>
      <name val="Segoe UI"/>
      <family val="2"/>
    </font>
    <font>
      <b/>
      <sz val="25"/>
      <color rgb="FF00303D"/>
      <name val="Segoe UI"/>
      <family val="2"/>
    </font>
    <font>
      <b/>
      <sz val="16"/>
      <name val="Segoe UI"/>
      <family val="2"/>
    </font>
    <font>
      <sz val="16"/>
      <color theme="0"/>
      <name val="Segoe UI"/>
      <family val="2"/>
    </font>
    <font>
      <sz val="16"/>
      <color indexed="9"/>
      <name val="Segoe UI"/>
      <family val="2"/>
    </font>
    <font>
      <sz val="8"/>
      <color indexed="23"/>
      <name val="Segoe UI"/>
      <family val="2"/>
    </font>
    <font>
      <sz val="8"/>
      <color rgb="FF717173"/>
      <name val="Segoe UI"/>
      <family val="2"/>
    </font>
    <font>
      <sz val="10"/>
      <color theme="1"/>
      <name val="Segoe UI"/>
      <family val="2"/>
    </font>
    <font>
      <i/>
      <sz val="10"/>
      <name val="Segoe UI"/>
      <family val="2"/>
    </font>
    <font>
      <sz val="10.5"/>
      <name val="Segoe UI"/>
      <family val="2"/>
    </font>
    <font>
      <sz val="10"/>
      <color indexed="9"/>
      <name val="Segoe UI"/>
      <family val="2"/>
    </font>
    <font>
      <i/>
      <sz val="9"/>
      <name val="Segoe UI"/>
      <family val="2"/>
    </font>
    <font>
      <sz val="9"/>
      <name val="Segoe UI"/>
      <family val="2"/>
    </font>
    <font>
      <i/>
      <sz val="10"/>
      <color rgb="FF7F7F7F"/>
      <name val="Segoe UI"/>
      <family val="2"/>
    </font>
    <font>
      <b/>
      <i/>
      <sz val="10"/>
      <color indexed="8"/>
      <name val="Segoe UI"/>
      <family val="2"/>
    </font>
    <font>
      <sz val="10"/>
      <color rgb="FFFF0000"/>
      <name val="Segoe UI"/>
      <family val="2"/>
    </font>
    <font>
      <b/>
      <sz val="25"/>
      <color rgb="FF717173"/>
      <name val="Frutiger LT Pro 55 Roman"/>
      <family val="2"/>
    </font>
    <font>
      <sz val="10"/>
      <color indexed="10"/>
      <name val="Segoe UI"/>
      <family val="2"/>
    </font>
    <font>
      <i/>
      <sz val="10"/>
      <color indexed="8"/>
      <name val="Segoe UI"/>
      <family val="2"/>
    </font>
    <font>
      <sz val="10"/>
      <color indexed="23"/>
      <name val="Segoe UI"/>
      <family val="2"/>
    </font>
    <font>
      <i/>
      <sz val="8"/>
      <name val="Segoe UI"/>
      <family val="2"/>
    </font>
    <font>
      <i/>
      <sz val="11"/>
      <name val="Segoe UI"/>
      <family val="2"/>
    </font>
    <font>
      <i/>
      <sz val="10.5"/>
      <name val="Segoe UI"/>
      <family val="2"/>
    </font>
    <font>
      <b/>
      <sz val="10"/>
      <color indexed="60"/>
      <name val="Segoe UI"/>
      <family val="2"/>
    </font>
    <font>
      <sz val="8"/>
      <name val="Segoe UI"/>
      <family val="2"/>
    </font>
    <font>
      <b/>
      <u/>
      <sz val="10"/>
      <name val="Segoe UI"/>
      <family val="2"/>
    </font>
    <font>
      <sz val="8"/>
      <color indexed="8"/>
      <name val="Segoe UI"/>
      <family val="2"/>
    </font>
    <font>
      <sz val="9"/>
      <color indexed="9"/>
      <name val="Segoe UI"/>
      <family val="2"/>
    </font>
  </fonts>
  <fills count="15">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9"/>
        <bgColor indexed="9"/>
      </patternFill>
    </fill>
    <fill>
      <patternFill patternType="solid">
        <fgColor rgb="FF82BC00"/>
        <bgColor indexed="60"/>
      </patternFill>
    </fill>
    <fill>
      <patternFill patternType="solid">
        <fgColor theme="0"/>
        <bgColor indexed="9"/>
      </patternFill>
    </fill>
    <fill>
      <patternFill patternType="solid">
        <fgColor theme="0"/>
        <bgColor indexed="26"/>
      </patternFill>
    </fill>
    <fill>
      <patternFill patternType="solid">
        <fgColor theme="3"/>
        <bgColor indexed="64"/>
      </patternFill>
    </fill>
    <fill>
      <patternFill patternType="solid">
        <fgColor theme="4"/>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E50040"/>
        <bgColor indexed="60"/>
      </patternFill>
    </fill>
  </fills>
  <borders count="8">
    <border>
      <left/>
      <right/>
      <top/>
      <bottom/>
      <diagonal/>
    </border>
    <border>
      <left/>
      <right/>
      <top/>
      <bottom style="hair">
        <color auto="1"/>
      </bottom>
      <diagonal/>
    </border>
    <border>
      <left style="thin">
        <color rgb="FF82BC00"/>
      </left>
      <right style="thin">
        <color rgb="FF82BC00"/>
      </right>
      <top style="thin">
        <color rgb="FF82BC00"/>
      </top>
      <bottom style="thin">
        <color rgb="FF82BC00"/>
      </bottom>
      <diagonal/>
    </border>
    <border>
      <left/>
      <right/>
      <top style="hair">
        <color auto="1"/>
      </top>
      <bottom/>
      <diagonal/>
    </border>
    <border>
      <left/>
      <right/>
      <top/>
      <bottom style="hair">
        <color theme="0" tint="-0.499984740745262"/>
      </bottom>
      <diagonal/>
    </border>
    <border>
      <left/>
      <right/>
      <top style="hair">
        <color theme="0" tint="-0.499984740745262"/>
      </top>
      <bottom/>
      <diagonal/>
    </border>
    <border>
      <left/>
      <right/>
      <top style="hair">
        <color theme="0" tint="-0.499984740745262"/>
      </top>
      <bottom style="hair">
        <color theme="0" tint="-0.499984740745262"/>
      </bottom>
      <diagonal/>
    </border>
    <border>
      <left style="thin">
        <color rgb="FFE50040"/>
      </left>
      <right style="thin">
        <color rgb="FFE50040"/>
      </right>
      <top style="thin">
        <color rgb="FFE50040"/>
      </top>
      <bottom style="thin">
        <color rgb="FFE50040"/>
      </bottom>
      <diagonal/>
    </border>
  </borders>
  <cellStyleXfs count="195">
    <xf numFmtId="0" fontId="0" fillId="0" borderId="0"/>
    <xf numFmtId="0" fontId="3" fillId="0" borderId="0" applyNumberFormat="0" applyFill="0" applyBorder="0" applyAlignment="0" applyProtection="0"/>
    <xf numFmtId="0" fontId="5" fillId="0" borderId="0"/>
    <xf numFmtId="0" fontId="12" fillId="5" borderId="0">
      <alignment horizontal="center" vertical="center"/>
    </xf>
    <xf numFmtId="0" fontId="18" fillId="0" borderId="0">
      <alignment horizontal="center" vertical="top" wrapText="1"/>
    </xf>
    <xf numFmtId="3" fontId="17" fillId="2" borderId="2"/>
    <xf numFmtId="4" fontId="17" fillId="2" borderId="2"/>
    <xf numFmtId="0" fontId="12" fillId="5" borderId="0">
      <alignment horizontal="center" vertical="center"/>
    </xf>
    <xf numFmtId="0" fontId="5" fillId="0" borderId="0"/>
    <xf numFmtId="0" fontId="5" fillId="0" borderId="0"/>
    <xf numFmtId="0" fontId="22" fillId="0" borderId="0"/>
    <xf numFmtId="43" fontId="21" fillId="0" borderId="0" applyFont="0" applyFill="0" applyBorder="0" applyAlignment="0" applyProtection="0"/>
    <xf numFmtId="1"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pplyNumberFormat="0" applyFill="0" applyBorder="0" applyAlignment="0" applyProtection="0">
      <alignment vertical="top"/>
      <protection locked="0"/>
    </xf>
    <xf numFmtId="1" fontId="27" fillId="0" borderId="0">
      <alignment horizontal="left" vertical="top"/>
    </xf>
    <xf numFmtId="1" fontId="9" fillId="2" borderId="0"/>
    <xf numFmtId="1"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 fontId="21" fillId="0" borderId="0"/>
    <xf numFmtId="0" fontId="28" fillId="0" borderId="0" applyNumberFormat="0" applyFill="0" applyBorder="0" applyAlignment="0" applyProtection="0">
      <alignment vertical="top"/>
      <protection locked="0"/>
    </xf>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xf numFmtId="1" fontId="21" fillId="0" borderId="0"/>
  </cellStyleXfs>
  <cellXfs count="302">
    <xf numFmtId="0" fontId="0" fillId="0" borderId="0" xfId="0"/>
    <xf numFmtId="0" fontId="7" fillId="2" borderId="0" xfId="0" applyFont="1" applyFill="1"/>
    <xf numFmtId="0" fontId="6" fillId="2" borderId="0" xfId="0" applyFont="1" applyFill="1"/>
    <xf numFmtId="4" fontId="7" fillId="2" borderId="0" xfId="0" applyNumberFormat="1" applyFont="1" applyFill="1" applyAlignment="1">
      <alignment horizontal="right"/>
    </xf>
    <xf numFmtId="0" fontId="13" fillId="2" borderId="0" xfId="0" applyFont="1" applyFill="1" applyAlignment="1">
      <alignment vertical="center"/>
    </xf>
    <xf numFmtId="4" fontId="14" fillId="2" borderId="0" xfId="0" applyNumberFormat="1" applyFont="1" applyFill="1" applyAlignment="1">
      <alignment horizontal="right" vertical="center"/>
    </xf>
    <xf numFmtId="0" fontId="14" fillId="2" borderId="0" xfId="0" applyFont="1" applyFill="1" applyAlignment="1">
      <alignment horizontal="left" vertical="center"/>
    </xf>
    <xf numFmtId="0" fontId="6" fillId="2" borderId="0" xfId="0" applyFont="1" applyFill="1" applyAlignment="1">
      <alignment horizontal="left"/>
    </xf>
    <xf numFmtId="4" fontId="6" fillId="2" borderId="0" xfId="0" applyNumberFormat="1" applyFont="1" applyFill="1" applyAlignment="1">
      <alignment horizontal="center"/>
    </xf>
    <xf numFmtId="4" fontId="6" fillId="2" borderId="0" xfId="0" applyNumberFormat="1" applyFont="1" applyFill="1" applyAlignment="1">
      <alignment horizontal="right"/>
    </xf>
    <xf numFmtId="0" fontId="15" fillId="2" borderId="0" xfId="0" applyFont="1" applyFill="1"/>
    <xf numFmtId="0" fontId="9" fillId="2" borderId="0" xfId="0" applyFont="1" applyFill="1"/>
    <xf numFmtId="0" fontId="8" fillId="2" borderId="0" xfId="0" applyFont="1" applyFill="1" applyAlignment="1">
      <alignment horizontal="left"/>
    </xf>
    <xf numFmtId="0" fontId="6" fillId="2" borderId="0" xfId="0" applyFont="1" applyFill="1" applyAlignment="1">
      <alignment horizontal="right"/>
    </xf>
    <xf numFmtId="0" fontId="7" fillId="2" borderId="0" xfId="0" applyFont="1" applyFill="1" applyAlignment="1">
      <alignment horizontal="left"/>
    </xf>
    <xf numFmtId="0" fontId="9" fillId="2" borderId="0" xfId="0" applyFont="1" applyFill="1" applyAlignment="1">
      <alignment horizontal="left"/>
    </xf>
    <xf numFmtId="4" fontId="17" fillId="2" borderId="2" xfId="6"/>
    <xf numFmtId="3" fontId="17" fillId="2" borderId="2" xfId="5" applyProtection="1">
      <protection locked="0"/>
    </xf>
    <xf numFmtId="4" fontId="14" fillId="2" borderId="0" xfId="9" applyNumberFormat="1" applyFont="1" applyFill="1" applyAlignment="1">
      <alignment horizontal="right" vertical="center"/>
    </xf>
    <xf numFmtId="0" fontId="14" fillId="2" borderId="0" xfId="9" applyFont="1" applyFill="1" applyAlignment="1">
      <alignment horizontal="left" vertical="center"/>
    </xf>
    <xf numFmtId="4" fontId="0" fillId="2" borderId="0" xfId="0" applyNumberFormat="1" applyFill="1" applyAlignment="1">
      <alignment horizontal="right"/>
    </xf>
    <xf numFmtId="0" fontId="0" fillId="2" borderId="0" xfId="0" applyFill="1" applyAlignment="1">
      <alignment horizontal="left"/>
    </xf>
    <xf numFmtId="0" fontId="10" fillId="0" borderId="0" xfId="0" applyFont="1"/>
    <xf numFmtId="0" fontId="7" fillId="0" borderId="0" xfId="0" applyFont="1"/>
    <xf numFmtId="0" fontId="20" fillId="0" borderId="0" xfId="0" applyFont="1"/>
    <xf numFmtId="0" fontId="16" fillId="2" borderId="0" xfId="0" applyFont="1" applyFill="1"/>
    <xf numFmtId="0" fontId="0" fillId="2" borderId="0" xfId="0" applyFill="1"/>
    <xf numFmtId="4" fontId="17" fillId="2" borderId="0" xfId="11" applyNumberFormat="1" applyFont="1" applyFill="1" applyProtection="1"/>
    <xf numFmtId="4" fontId="23" fillId="2" borderId="0" xfId="11" applyNumberFormat="1" applyFont="1" applyFill="1" applyBorder="1" applyAlignment="1" applyProtection="1">
      <alignment horizontal="right" vertical="center"/>
    </xf>
    <xf numFmtId="0" fontId="12" fillId="0" borderId="0" xfId="3" applyFill="1">
      <alignment horizontal="center" vertical="center"/>
    </xf>
    <xf numFmtId="1" fontId="6" fillId="2" borderId="0" xfId="20" applyNumberFormat="1" applyFont="1" applyFill="1"/>
    <xf numFmtId="4" fontId="6" fillId="2" borderId="0" xfId="12" applyNumberFormat="1" applyFont="1" applyFill="1" applyAlignment="1">
      <alignment horizontal="right"/>
    </xf>
    <xf numFmtId="1" fontId="6" fillId="2" borderId="0" xfId="12" applyFont="1" applyFill="1" applyAlignment="1">
      <alignment horizontal="left"/>
    </xf>
    <xf numFmtId="1" fontId="7" fillId="2" borderId="0" xfId="12" applyFont="1" applyFill="1"/>
    <xf numFmtId="1" fontId="6" fillId="2" borderId="0" xfId="65" applyNumberFormat="1" applyFont="1" applyFill="1"/>
    <xf numFmtId="1" fontId="6" fillId="2" borderId="0" xfId="67" applyNumberFormat="1" applyFont="1" applyFill="1"/>
    <xf numFmtId="1" fontId="9" fillId="2" borderId="0" xfId="32" applyNumberFormat="1" applyFont="1" applyFill="1"/>
    <xf numFmtId="4" fontId="26" fillId="2" borderId="0" xfId="12" applyNumberFormat="1" applyFont="1" applyFill="1" applyAlignment="1">
      <alignment horizontal="right"/>
    </xf>
    <xf numFmtId="4" fontId="6" fillId="2" borderId="0" xfId="12" applyNumberFormat="1" applyFont="1" applyFill="1" applyAlignment="1">
      <alignment horizontal="left"/>
    </xf>
    <xf numFmtId="1" fontId="21" fillId="2" borderId="0" xfId="12" applyFont="1" applyFill="1"/>
    <xf numFmtId="1" fontId="9" fillId="2" borderId="0" xfId="32" applyNumberFormat="1" applyFont="1" applyFill="1" applyAlignment="1">
      <alignment horizontal="left" vertical="top"/>
    </xf>
    <xf numFmtId="1" fontId="6" fillId="2" borderId="0" xfId="12" applyFont="1" applyFill="1" applyAlignment="1">
      <alignment horizontal="right"/>
    </xf>
    <xf numFmtId="1" fontId="6" fillId="2" borderId="0" xfId="51" applyNumberFormat="1" applyFont="1" applyFill="1"/>
    <xf numFmtId="1" fontId="21" fillId="2" borderId="0" xfId="12" applyFont="1" applyFill="1" applyAlignment="1">
      <alignment horizontal="right"/>
    </xf>
    <xf numFmtId="4" fontId="21" fillId="2" borderId="0" xfId="12" applyNumberFormat="1" applyFont="1" applyFill="1" applyAlignment="1">
      <alignment horizontal="right"/>
    </xf>
    <xf numFmtId="1" fontId="6" fillId="2" borderId="0" xfId="33" applyNumberFormat="1" applyFont="1" applyFill="1"/>
    <xf numFmtId="0" fontId="10" fillId="0" borderId="0" xfId="0" applyFont="1" applyAlignment="1">
      <alignment horizontal="left"/>
    </xf>
    <xf numFmtId="0" fontId="10" fillId="0" borderId="0" xfId="0" applyFont="1" applyAlignment="1">
      <alignment horizontal="right"/>
    </xf>
    <xf numFmtId="4" fontId="6" fillId="0" borderId="0" xfId="12" applyNumberFormat="1" applyFont="1" applyAlignment="1">
      <alignment horizontal="right"/>
    </xf>
    <xf numFmtId="1" fontId="6" fillId="0" borderId="0" xfId="12" applyFont="1" applyAlignment="1">
      <alignment horizontal="left"/>
    </xf>
    <xf numFmtId="4" fontId="14" fillId="2" borderId="0" xfId="9" applyNumberFormat="1" applyFont="1" applyFill="1" applyAlignment="1">
      <alignment vertical="center"/>
    </xf>
    <xf numFmtId="2" fontId="0" fillId="0" borderId="0" xfId="0" applyNumberFormat="1"/>
    <xf numFmtId="2" fontId="6" fillId="0" borderId="0" xfId="12" applyNumberFormat="1" applyFont="1" applyAlignment="1">
      <alignment horizontal="right"/>
    </xf>
    <xf numFmtId="1" fontId="9" fillId="2" borderId="0" xfId="139" applyNumberFormat="1" applyFont="1" applyFill="1"/>
    <xf numFmtId="1" fontId="6" fillId="2" borderId="0" xfId="136" applyNumberFormat="1" applyFont="1" applyFill="1"/>
    <xf numFmtId="1" fontId="6" fillId="2" borderId="0" xfId="148" applyNumberFormat="1" applyFont="1" applyFill="1"/>
    <xf numFmtId="4" fontId="6" fillId="2" borderId="0" xfId="184" applyNumberFormat="1" applyFont="1" applyFill="1" applyAlignment="1">
      <alignment horizontal="right"/>
    </xf>
    <xf numFmtId="1" fontId="6" fillId="2" borderId="0" xfId="151" applyNumberFormat="1" applyFont="1" applyFill="1"/>
    <xf numFmtId="4" fontId="6" fillId="2" borderId="0" xfId="186" applyNumberFormat="1" applyFont="1" applyFill="1" applyAlignment="1">
      <alignment horizontal="right"/>
    </xf>
    <xf numFmtId="1" fontId="0" fillId="2" borderId="0" xfId="151" applyNumberFormat="1" applyFont="1" applyFill="1"/>
    <xf numFmtId="2" fontId="10" fillId="0" borderId="0" xfId="0" applyNumberFormat="1" applyFont="1" applyAlignment="1">
      <alignment horizontal="right"/>
    </xf>
    <xf numFmtId="0" fontId="29" fillId="0" borderId="0" xfId="0" applyFont="1" applyAlignment="1">
      <alignment vertical="center"/>
    </xf>
    <xf numFmtId="0" fontId="0" fillId="0" borderId="0" xfId="0" applyAlignment="1">
      <alignment vertical="center"/>
    </xf>
    <xf numFmtId="0" fontId="0" fillId="0" borderId="0" xfId="0" applyAlignment="1">
      <alignment horizontal="left" vertical="top"/>
    </xf>
    <xf numFmtId="0" fontId="31" fillId="0" borderId="0" xfId="0" applyFont="1" applyAlignment="1">
      <alignment vertical="center"/>
    </xf>
    <xf numFmtId="0" fontId="10" fillId="0" borderId="0" xfId="0" applyFont="1" applyAlignment="1">
      <alignment horizontal="left" vertical="top"/>
    </xf>
    <xf numFmtId="1" fontId="32" fillId="2" borderId="0" xfId="32" applyNumberFormat="1" applyFont="1" applyFill="1" applyAlignment="1">
      <alignment horizontal="left" vertical="top"/>
    </xf>
    <xf numFmtId="0" fontId="33" fillId="0" borderId="0" xfId="0" applyFont="1"/>
    <xf numFmtId="0" fontId="0" fillId="9" borderId="0" xfId="0" applyFill="1"/>
    <xf numFmtId="0" fontId="6" fillId="0" borderId="0" xfId="82" applyNumberFormat="1" applyFont="1" applyFill="1"/>
    <xf numFmtId="0" fontId="0" fillId="10" borderId="0" xfId="0" applyFill="1"/>
    <xf numFmtId="0" fontId="0" fillId="11" borderId="0" xfId="0" applyFill="1"/>
    <xf numFmtId="0" fontId="0" fillId="12" borderId="0" xfId="0" applyFill="1"/>
    <xf numFmtId="0" fontId="0" fillId="13" borderId="0" xfId="0" applyFill="1"/>
    <xf numFmtId="0" fontId="34" fillId="2" borderId="0" xfId="0" applyFont="1" applyFill="1"/>
    <xf numFmtId="0" fontId="37" fillId="0" borderId="0" xfId="3" applyFont="1" applyFill="1">
      <alignment horizontal="center" vertical="center"/>
    </xf>
    <xf numFmtId="0" fontId="38" fillId="2" borderId="0" xfId="0" applyFont="1" applyFill="1" applyAlignment="1">
      <alignment horizontal="left" vertical="top" wrapText="1" indent="1"/>
    </xf>
    <xf numFmtId="0" fontId="39" fillId="2" borderId="0" xfId="0" applyFont="1" applyFill="1" applyAlignment="1">
      <alignment horizontal="left" vertical="top" wrapText="1"/>
    </xf>
    <xf numFmtId="0" fontId="38" fillId="2" borderId="0" xfId="0" applyFont="1" applyFill="1" applyAlignment="1">
      <alignment horizontal="left" vertical="top" wrapText="1"/>
    </xf>
    <xf numFmtId="0" fontId="40" fillId="2" borderId="0" xfId="0" applyFont="1" applyFill="1" applyAlignment="1">
      <alignment horizontal="left" indent="1"/>
    </xf>
    <xf numFmtId="0" fontId="41" fillId="2" borderId="0" xfId="0" applyFont="1" applyFill="1"/>
    <xf numFmtId="0" fontId="42" fillId="2" borderId="0" xfId="0" applyFont="1" applyFill="1"/>
    <xf numFmtId="4" fontId="42" fillId="2" borderId="0" xfId="0" applyNumberFormat="1" applyFont="1" applyFill="1" applyAlignment="1">
      <alignment horizontal="right"/>
    </xf>
    <xf numFmtId="0" fontId="42" fillId="2" borderId="0" xfId="0" applyFont="1" applyFill="1" applyAlignment="1">
      <alignment horizontal="left"/>
    </xf>
    <xf numFmtId="0" fontId="42" fillId="2" borderId="0" xfId="0" applyFont="1" applyFill="1" applyAlignment="1">
      <alignment horizontal="left" indent="1"/>
    </xf>
    <xf numFmtId="0" fontId="43" fillId="0" borderId="1" xfId="0" applyFont="1" applyBorder="1" applyAlignment="1" applyProtection="1">
      <alignment horizontal="left"/>
      <protection locked="0"/>
    </xf>
    <xf numFmtId="0" fontId="42" fillId="2" borderId="0" xfId="0" applyFont="1" applyFill="1" applyAlignment="1">
      <alignment horizontal="right"/>
    </xf>
    <xf numFmtId="0" fontId="44" fillId="0" borderId="0" xfId="0" applyFont="1"/>
    <xf numFmtId="0" fontId="41" fillId="0" borderId="0" xfId="0" applyFont="1"/>
    <xf numFmtId="4" fontId="34" fillId="2" borderId="0" xfId="0" applyNumberFormat="1" applyFont="1" applyFill="1" applyAlignment="1">
      <alignment horizontal="right"/>
    </xf>
    <xf numFmtId="4" fontId="45" fillId="2" borderId="0" xfId="6" applyFont="1" applyBorder="1"/>
    <xf numFmtId="0" fontId="43" fillId="0" borderId="3" xfId="0" applyFont="1" applyBorder="1" applyAlignment="1" applyProtection="1">
      <alignment horizontal="left"/>
      <protection locked="0"/>
    </xf>
    <xf numFmtId="4" fontId="43" fillId="2" borderId="3" xfId="0" applyNumberFormat="1" applyFont="1" applyFill="1" applyBorder="1" applyAlignment="1" applyProtection="1">
      <alignment horizontal="left"/>
      <protection locked="0"/>
    </xf>
    <xf numFmtId="0" fontId="43" fillId="0" borderId="0" xfId="0" applyFont="1" applyAlignment="1" applyProtection="1">
      <alignment horizontal="left"/>
      <protection locked="0"/>
    </xf>
    <xf numFmtId="4" fontId="43" fillId="2" borderId="0" xfId="0" applyNumberFormat="1" applyFont="1" applyFill="1" applyAlignment="1" applyProtection="1">
      <alignment horizontal="left"/>
      <protection locked="0"/>
    </xf>
    <xf numFmtId="4" fontId="34" fillId="2" borderId="0" xfId="0" applyNumberFormat="1" applyFont="1" applyFill="1"/>
    <xf numFmtId="4" fontId="46" fillId="2" borderId="0" xfId="6" applyFont="1" applyBorder="1"/>
    <xf numFmtId="2" fontId="47" fillId="6" borderId="0" xfId="0" applyNumberFormat="1" applyFont="1" applyFill="1" applyAlignment="1" applyProtection="1">
      <alignment horizontal="left" indent="3"/>
      <protection locked="0"/>
    </xf>
    <xf numFmtId="4" fontId="42" fillId="7" borderId="0" xfId="0" applyNumberFormat="1" applyFont="1" applyFill="1" applyAlignment="1" applyProtection="1">
      <alignment horizontal="right"/>
      <protection locked="0"/>
    </xf>
    <xf numFmtId="2" fontId="47" fillId="6" borderId="0" xfId="0" applyNumberFormat="1" applyFont="1" applyFill="1" applyAlignment="1">
      <alignment horizontal="left" indent="3"/>
    </xf>
    <xf numFmtId="0" fontId="41" fillId="7" borderId="0" xfId="0" applyFont="1" applyFill="1" applyAlignment="1">
      <alignment horizontal="right"/>
    </xf>
    <xf numFmtId="0" fontId="44" fillId="0" borderId="0" xfId="0" applyFont="1" applyAlignment="1">
      <alignment horizontal="left" indent="3"/>
    </xf>
    <xf numFmtId="4" fontId="42" fillId="7" borderId="0" xfId="0" applyNumberFormat="1" applyFont="1" applyFill="1" applyAlignment="1">
      <alignment horizontal="right"/>
    </xf>
    <xf numFmtId="0" fontId="41" fillId="2" borderId="0" xfId="0" applyFont="1" applyFill="1" applyAlignment="1">
      <alignment horizontal="left"/>
    </xf>
    <xf numFmtId="0" fontId="44" fillId="2" borderId="0" xfId="0" applyFont="1" applyFill="1" applyAlignment="1">
      <alignment vertical="center"/>
    </xf>
    <xf numFmtId="2" fontId="48" fillId="6" borderId="0" xfId="1" applyNumberFormat="1" applyFont="1" applyFill="1" applyBorder="1" applyAlignment="1" applyProtection="1">
      <alignment horizontal="left"/>
    </xf>
    <xf numFmtId="0" fontId="41" fillId="2" borderId="0" xfId="0" applyFont="1" applyFill="1" applyAlignment="1">
      <alignment vertical="center"/>
    </xf>
    <xf numFmtId="2" fontId="49" fillId="6" borderId="0" xfId="1" applyNumberFormat="1" applyFont="1" applyFill="1" applyBorder="1" applyAlignment="1" applyProtection="1">
      <alignment horizontal="left"/>
    </xf>
    <xf numFmtId="4" fontId="41" fillId="7" borderId="0" xfId="0" applyNumberFormat="1" applyFont="1" applyFill="1" applyAlignment="1">
      <alignment horizontal="right"/>
    </xf>
    <xf numFmtId="0" fontId="41" fillId="2" borderId="0" xfId="0" applyFont="1" applyFill="1" applyAlignment="1">
      <alignment horizontal="right"/>
    </xf>
    <xf numFmtId="2" fontId="47" fillId="6" borderId="0" xfId="0" applyNumberFormat="1" applyFont="1" applyFill="1" applyAlignment="1">
      <alignment horizontal="left"/>
    </xf>
    <xf numFmtId="4" fontId="34" fillId="2" borderId="0" xfId="0" applyNumberFormat="1" applyFont="1" applyFill="1" applyAlignment="1">
      <alignment horizontal="left"/>
    </xf>
    <xf numFmtId="0" fontId="42" fillId="2" borderId="0" xfId="0" applyFont="1" applyFill="1" applyAlignment="1" applyProtection="1">
      <alignment horizontal="left" indent="1"/>
      <protection locked="0"/>
    </xf>
    <xf numFmtId="0" fontId="41" fillId="2" borderId="0" xfId="0" applyFont="1" applyFill="1" applyProtection="1">
      <protection locked="0"/>
    </xf>
    <xf numFmtId="0" fontId="42" fillId="2" borderId="0" xfId="0" applyFont="1" applyFill="1" applyAlignment="1" applyProtection="1">
      <alignment horizontal="left"/>
      <protection locked="0"/>
    </xf>
    <xf numFmtId="0" fontId="34" fillId="2" borderId="0" xfId="0" applyFont="1" applyFill="1" applyProtection="1">
      <protection locked="0"/>
    </xf>
    <xf numFmtId="0" fontId="42" fillId="2" borderId="0" xfId="0" applyFont="1" applyFill="1" applyAlignment="1" applyProtection="1">
      <alignment horizontal="right"/>
      <protection locked="0"/>
    </xf>
    <xf numFmtId="4" fontId="34" fillId="2" borderId="0" xfId="0" applyNumberFormat="1" applyFont="1" applyFill="1" applyAlignment="1" applyProtection="1">
      <alignment horizontal="left"/>
      <protection locked="0"/>
    </xf>
    <xf numFmtId="0" fontId="48" fillId="2" borderId="0" xfId="1" applyFont="1" applyFill="1" applyAlignment="1" applyProtection="1">
      <alignment horizontal="left" indent="2"/>
    </xf>
    <xf numFmtId="0" fontId="47" fillId="0" borderId="0" xfId="0" applyFont="1" applyAlignment="1">
      <alignment horizontal="left"/>
    </xf>
    <xf numFmtId="2" fontId="44" fillId="0" borderId="0" xfId="1" applyNumberFormat="1" applyFont="1" applyFill="1" applyBorder="1" applyAlignment="1" applyProtection="1">
      <alignment horizontal="center"/>
    </xf>
    <xf numFmtId="4" fontId="42" fillId="0" borderId="0" xfId="0" applyNumberFormat="1" applyFont="1" applyAlignment="1">
      <alignment horizontal="right"/>
    </xf>
    <xf numFmtId="0" fontId="40" fillId="2" borderId="0" xfId="0" applyFont="1" applyFill="1" applyAlignment="1">
      <alignment horizontal="right"/>
    </xf>
    <xf numFmtId="0" fontId="35" fillId="0" borderId="0" xfId="4" applyFont="1">
      <alignment horizontal="center" vertical="top" wrapText="1"/>
    </xf>
    <xf numFmtId="0" fontId="50" fillId="2" borderId="0" xfId="0" applyFont="1" applyFill="1" applyAlignment="1">
      <alignment horizontal="left" vertical="center" indent="1"/>
    </xf>
    <xf numFmtId="0" fontId="50" fillId="2" borderId="0" xfId="0" applyFont="1" applyFill="1" applyAlignment="1">
      <alignment vertical="center"/>
    </xf>
    <xf numFmtId="0" fontId="34" fillId="2" borderId="0" xfId="0" applyFont="1" applyFill="1" applyAlignment="1">
      <alignment horizontal="left" indent="1"/>
    </xf>
    <xf numFmtId="0" fontId="44" fillId="0" borderId="0" xfId="0" applyFont="1" applyAlignment="1">
      <alignment horizontal="left" indent="1"/>
    </xf>
    <xf numFmtId="0" fontId="54" fillId="0" borderId="0" xfId="0" applyFont="1"/>
    <xf numFmtId="0" fontId="44" fillId="0" borderId="0" xfId="0" pivotButton="1" applyFont="1"/>
    <xf numFmtId="0" fontId="41" fillId="8" borderId="0" xfId="0" applyFont="1" applyFill="1"/>
    <xf numFmtId="0" fontId="44" fillId="0" borderId="0" xfId="0" applyFont="1" applyAlignment="1">
      <alignment horizontal="left"/>
    </xf>
    <xf numFmtId="164" fontId="44" fillId="0" borderId="0" xfId="0" applyNumberFormat="1" applyFont="1"/>
    <xf numFmtId="4" fontId="45" fillId="2" borderId="0" xfId="11" applyNumberFormat="1" applyFont="1" applyFill="1" applyProtection="1"/>
    <xf numFmtId="1" fontId="40" fillId="2" borderId="0" xfId="32" applyNumberFormat="1" applyFont="1" applyFill="1" applyAlignment="1">
      <alignment horizontal="left"/>
    </xf>
    <xf numFmtId="1" fontId="42" fillId="2" borderId="0" xfId="12" applyFont="1" applyFill="1" applyAlignment="1">
      <alignment horizontal="right"/>
    </xf>
    <xf numFmtId="4" fontId="56" fillId="2" borderId="0" xfId="9" applyNumberFormat="1" applyFont="1" applyFill="1" applyAlignment="1">
      <alignment horizontal="right" vertical="center"/>
    </xf>
    <xf numFmtId="0" fontId="56" fillId="2" borderId="0" xfId="9" applyFont="1" applyFill="1" applyAlignment="1">
      <alignment horizontal="left" vertical="center"/>
    </xf>
    <xf numFmtId="4" fontId="57" fillId="2" borderId="0" xfId="11" applyNumberFormat="1" applyFont="1" applyFill="1" applyBorder="1" applyAlignment="1" applyProtection="1">
      <alignment horizontal="right" vertical="center"/>
    </xf>
    <xf numFmtId="1" fontId="40" fillId="2" borderId="0" xfId="32" applyNumberFormat="1" applyFont="1" applyFill="1"/>
    <xf numFmtId="4" fontId="42" fillId="2" borderId="0" xfId="12" applyNumberFormat="1" applyFont="1" applyFill="1" applyAlignment="1">
      <alignment horizontal="right"/>
    </xf>
    <xf numFmtId="1" fontId="42" fillId="2" borderId="0" xfId="12" applyFont="1" applyFill="1" applyAlignment="1">
      <alignment horizontal="left"/>
    </xf>
    <xf numFmtId="3" fontId="45" fillId="2" borderId="2" xfId="5" applyFont="1" applyProtection="1">
      <protection locked="0"/>
    </xf>
    <xf numFmtId="1" fontId="42" fillId="2" borderId="0" xfId="32" applyNumberFormat="1" applyFont="1" applyFill="1"/>
    <xf numFmtId="4" fontId="58" fillId="2" borderId="0" xfId="12" applyNumberFormat="1" applyFont="1" applyFill="1" applyAlignment="1">
      <alignment horizontal="right"/>
    </xf>
    <xf numFmtId="4" fontId="42" fillId="2" borderId="0" xfId="12" applyNumberFormat="1" applyFont="1" applyFill="1" applyAlignment="1">
      <alignment horizontal="left"/>
    </xf>
    <xf numFmtId="1" fontId="46" fillId="2" borderId="0" xfId="32" applyNumberFormat="1" applyFont="1" applyFill="1"/>
    <xf numFmtId="0" fontId="44" fillId="0" borderId="0" xfId="0" applyFont="1" applyAlignment="1">
      <alignment horizontal="left" vertical="top"/>
    </xf>
    <xf numFmtId="0" fontId="60" fillId="0" borderId="0" xfId="0" applyFont="1" applyAlignment="1">
      <alignment horizontal="left" vertical="top"/>
    </xf>
    <xf numFmtId="0" fontId="61" fillId="0" borderId="0" xfId="3" applyFont="1" applyFill="1">
      <alignment horizontal="center" vertical="center"/>
    </xf>
    <xf numFmtId="0" fontId="62" fillId="0" borderId="0" xfId="0" applyFont="1" applyAlignment="1">
      <alignment horizontal="left" vertical="top"/>
    </xf>
    <xf numFmtId="0" fontId="44" fillId="0" borderId="0" xfId="0" applyFont="1" applyAlignment="1">
      <alignment vertical="top"/>
    </xf>
    <xf numFmtId="0" fontId="56" fillId="2" borderId="0" xfId="9" applyFont="1" applyFill="1" applyAlignment="1">
      <alignment horizontal="left"/>
    </xf>
    <xf numFmtId="4" fontId="57" fillId="2" borderId="0" xfId="11" applyNumberFormat="1" applyFont="1" applyFill="1" applyBorder="1" applyAlignment="1" applyProtection="1">
      <alignment horizontal="right"/>
    </xf>
    <xf numFmtId="0" fontId="34" fillId="0" borderId="0" xfId="0" applyFont="1"/>
    <xf numFmtId="1" fontId="40" fillId="2" borderId="0" xfId="82" applyFont="1"/>
    <xf numFmtId="1" fontId="42" fillId="2" borderId="0" xfId="20" applyNumberFormat="1" applyFont="1" applyFill="1"/>
    <xf numFmtId="4" fontId="56" fillId="2" borderId="0" xfId="12" applyNumberFormat="1" applyFont="1" applyFill="1" applyAlignment="1">
      <alignment horizontal="right" vertical="center"/>
    </xf>
    <xf numFmtId="4" fontId="45" fillId="2" borderId="0" xfId="11" applyNumberFormat="1" applyFont="1" applyFill="1" applyBorder="1" applyProtection="1"/>
    <xf numFmtId="1" fontId="40" fillId="2" borderId="0" xfId="32" applyNumberFormat="1" applyFont="1" applyFill="1" applyAlignment="1">
      <alignment horizontal="left" vertical="top"/>
    </xf>
    <xf numFmtId="0" fontId="60" fillId="0" borderId="0" xfId="0" applyFont="1" applyAlignment="1">
      <alignment vertical="center"/>
    </xf>
    <xf numFmtId="0" fontId="62" fillId="0" borderId="0" xfId="0" applyFont="1" applyAlignment="1">
      <alignment vertical="center"/>
    </xf>
    <xf numFmtId="0" fontId="64" fillId="0" borderId="0" xfId="0" applyFont="1" applyAlignment="1">
      <alignment vertical="center"/>
    </xf>
    <xf numFmtId="0" fontId="44" fillId="0" borderId="0" xfId="0" applyFont="1" applyAlignment="1">
      <alignment vertical="center"/>
    </xf>
    <xf numFmtId="4" fontId="56" fillId="2" borderId="0" xfId="9" applyNumberFormat="1" applyFont="1" applyFill="1" applyAlignment="1">
      <alignment horizontal="right"/>
    </xf>
    <xf numFmtId="1" fontId="42" fillId="2" borderId="0" xfId="12" applyFont="1" applyFill="1"/>
    <xf numFmtId="1" fontId="56" fillId="2" borderId="0" xfId="12" applyFont="1" applyFill="1" applyAlignment="1">
      <alignment horizontal="left" vertical="center"/>
    </xf>
    <xf numFmtId="1" fontId="40" fillId="2" borderId="0" xfId="139" applyNumberFormat="1" applyFont="1" applyFill="1"/>
    <xf numFmtId="1" fontId="65" fillId="2" borderId="0" xfId="64" applyNumberFormat="1" applyFont="1" applyFill="1"/>
    <xf numFmtId="1" fontId="42" fillId="2" borderId="0" xfId="65" applyNumberFormat="1" applyFont="1" applyFill="1"/>
    <xf numFmtId="1" fontId="42" fillId="2" borderId="0" xfId="67" applyNumberFormat="1" applyFont="1" applyFill="1"/>
    <xf numFmtId="1" fontId="34" fillId="2" borderId="0" xfId="12" applyFont="1" applyFill="1"/>
    <xf numFmtId="1" fontId="42" fillId="2" borderId="0" xfId="136" applyNumberFormat="1" applyFont="1" applyFill="1"/>
    <xf numFmtId="1" fontId="66" fillId="2" borderId="0" xfId="65" applyNumberFormat="1" applyFont="1" applyFill="1"/>
    <xf numFmtId="1" fontId="44" fillId="2" borderId="0" xfId="136" applyNumberFormat="1" applyFont="1" applyFill="1"/>
    <xf numFmtId="1" fontId="44" fillId="2" borderId="0" xfId="65" applyNumberFormat="1" applyFont="1" applyFill="1"/>
    <xf numFmtId="1" fontId="44" fillId="2" borderId="0" xfId="33" applyNumberFormat="1" applyFont="1" applyFill="1"/>
    <xf numFmtId="1" fontId="44" fillId="2" borderId="0" xfId="12" applyFont="1" applyFill="1"/>
    <xf numFmtId="0" fontId="44" fillId="2" borderId="0" xfId="0" applyFont="1" applyFill="1"/>
    <xf numFmtId="4" fontId="45" fillId="2" borderId="7" xfId="11" applyNumberFormat="1" applyFont="1" applyFill="1" applyBorder="1" applyProtection="1"/>
    <xf numFmtId="0" fontId="40" fillId="2" borderId="0" xfId="32" applyFont="1" applyFill="1" applyAlignment="1">
      <alignment horizontal="left" vertical="top"/>
    </xf>
    <xf numFmtId="0" fontId="40" fillId="2" borderId="0" xfId="32" applyFont="1" applyFill="1"/>
    <xf numFmtId="0" fontId="46" fillId="0" borderId="0" xfId="0" applyFont="1" applyAlignment="1">
      <alignment horizontal="left" vertical="top"/>
    </xf>
    <xf numFmtId="0" fontId="44" fillId="0" borderId="0" xfId="8" applyFont="1"/>
    <xf numFmtId="0" fontId="42" fillId="2" borderId="0" xfId="8" applyFont="1" applyFill="1"/>
    <xf numFmtId="0" fontId="42" fillId="2" borderId="0" xfId="8" applyFont="1" applyFill="1" applyAlignment="1">
      <alignment horizontal="right"/>
    </xf>
    <xf numFmtId="4" fontId="42" fillId="2" borderId="0" xfId="8" applyNumberFormat="1" applyFont="1" applyFill="1" applyAlignment="1">
      <alignment horizontal="right"/>
    </xf>
    <xf numFmtId="0" fontId="42" fillId="2" borderId="0" xfId="8" applyFont="1" applyFill="1" applyAlignment="1">
      <alignment horizontal="left"/>
    </xf>
    <xf numFmtId="0" fontId="40" fillId="2" borderId="0" xfId="139" applyFont="1" applyFill="1"/>
    <xf numFmtId="0" fontId="65" fillId="2" borderId="0" xfId="64" applyFont="1" applyFill="1"/>
    <xf numFmtId="0" fontId="42" fillId="2" borderId="0" xfId="65" applyFont="1" applyFill="1"/>
    <xf numFmtId="0" fontId="42" fillId="2" borderId="0" xfId="136" applyFont="1" applyFill="1"/>
    <xf numFmtId="0" fontId="44" fillId="2" borderId="0" xfId="151" applyFont="1" applyFill="1"/>
    <xf numFmtId="4" fontId="42" fillId="2" borderId="0" xfId="174" applyNumberFormat="1" applyFont="1" applyFill="1" applyAlignment="1">
      <alignment horizontal="right"/>
    </xf>
    <xf numFmtId="0" fontId="42" fillId="2" borderId="0" xfId="151" applyFont="1" applyFill="1"/>
    <xf numFmtId="0" fontId="68" fillId="4" borderId="0" xfId="0" applyFont="1" applyFill="1"/>
    <xf numFmtId="4" fontId="56" fillId="2" borderId="0" xfId="0" applyNumberFormat="1" applyFont="1" applyFill="1" applyAlignment="1">
      <alignment horizontal="right" vertical="center"/>
    </xf>
    <xf numFmtId="0" fontId="56" fillId="2" borderId="0" xfId="0" applyFont="1" applyFill="1" applyAlignment="1">
      <alignment horizontal="left" vertical="center"/>
    </xf>
    <xf numFmtId="4" fontId="56" fillId="2" borderId="0" xfId="9" applyNumberFormat="1" applyFont="1" applyFill="1" applyAlignment="1">
      <alignment horizontal="left" vertical="center"/>
    </xf>
    <xf numFmtId="0" fontId="68" fillId="2" borderId="0" xfId="0" applyFont="1" applyFill="1"/>
    <xf numFmtId="0" fontId="46" fillId="0" borderId="0" xfId="0" applyFont="1"/>
    <xf numFmtId="0" fontId="42" fillId="3" borderId="0" xfId="2" applyFont="1" applyFill="1"/>
    <xf numFmtId="1" fontId="42" fillId="2" borderId="0" xfId="33" applyNumberFormat="1" applyFont="1" applyFill="1"/>
    <xf numFmtId="1" fontId="44" fillId="2" borderId="0" xfId="12" applyFont="1" applyFill="1" applyAlignment="1">
      <alignment horizontal="right"/>
    </xf>
    <xf numFmtId="4" fontId="44" fillId="2" borderId="0" xfId="12" applyNumberFormat="1" applyFont="1" applyFill="1" applyAlignment="1">
      <alignment horizontal="right"/>
    </xf>
    <xf numFmtId="1" fontId="44" fillId="2" borderId="0" xfId="12" applyFont="1" applyFill="1" applyAlignment="1">
      <alignment horizontal="left"/>
    </xf>
    <xf numFmtId="1" fontId="42" fillId="2" borderId="0" xfId="151" applyNumberFormat="1" applyFont="1" applyFill="1"/>
    <xf numFmtId="0" fontId="68" fillId="0" borderId="0" xfId="0" applyFont="1"/>
    <xf numFmtId="0" fontId="40" fillId="2" borderId="0" xfId="0" applyFont="1" applyFill="1"/>
    <xf numFmtId="1" fontId="44" fillId="0" borderId="0" xfId="194" applyFont="1" applyAlignment="1">
      <alignment horizontal="left"/>
    </xf>
    <xf numFmtId="1" fontId="42" fillId="2" borderId="0" xfId="44" applyNumberFormat="1" applyFont="1" applyFill="1" applyAlignment="1">
      <alignment horizontal="right"/>
    </xf>
    <xf numFmtId="4" fontId="42" fillId="2" borderId="0" xfId="45" applyNumberFormat="1" applyFont="1" applyFill="1" applyAlignment="1">
      <alignment horizontal="right"/>
    </xf>
    <xf numFmtId="4" fontId="70" fillId="2" borderId="0" xfId="0" applyNumberFormat="1" applyFont="1" applyFill="1" applyAlignment="1">
      <alignment horizontal="right" vertical="center"/>
    </xf>
    <xf numFmtId="0" fontId="70" fillId="2" borderId="0" xfId="0" applyFont="1" applyFill="1" applyAlignment="1">
      <alignment horizontal="left" vertical="center"/>
    </xf>
    <xf numFmtId="1" fontId="71" fillId="0" borderId="0" xfId="194" applyFont="1" applyAlignment="1">
      <alignment horizontal="left" indent="1"/>
    </xf>
    <xf numFmtId="0" fontId="72" fillId="0" borderId="0" xfId="0" applyFont="1" applyAlignment="1">
      <alignment horizontal="left" vertical="center"/>
    </xf>
    <xf numFmtId="0" fontId="73" fillId="0" borderId="0" xfId="0" applyFont="1" applyAlignment="1">
      <alignment horizontal="left" vertical="center" indent="15"/>
    </xf>
    <xf numFmtId="0" fontId="35" fillId="0" borderId="0" xfId="4" applyFont="1" applyAlignment="1">
      <alignment vertical="center" wrapText="1"/>
    </xf>
    <xf numFmtId="1" fontId="44" fillId="0" borderId="0" xfId="12" applyFont="1"/>
    <xf numFmtId="1" fontId="42" fillId="2" borderId="0" xfId="73" applyNumberFormat="1" applyFont="1" applyFill="1"/>
    <xf numFmtId="1" fontId="42" fillId="0" borderId="0" xfId="193" applyFont="1" applyAlignment="1">
      <alignment horizontal="left" wrapText="1"/>
    </xf>
    <xf numFmtId="1" fontId="44" fillId="0" borderId="0" xfId="193" applyFont="1" applyAlignment="1">
      <alignment horizontal="left" vertical="center" wrapText="1"/>
    </xf>
    <xf numFmtId="1" fontId="42" fillId="0" borderId="0" xfId="193" applyFont="1" applyAlignment="1">
      <alignment horizontal="left" vertical="center" wrapText="1"/>
    </xf>
    <xf numFmtId="1" fontId="42" fillId="0" borderId="0" xfId="193" applyFont="1" applyAlignment="1">
      <alignment vertical="center" wrapText="1"/>
    </xf>
    <xf numFmtId="4" fontId="42" fillId="2" borderId="0" xfId="193" applyNumberFormat="1" applyFont="1" applyFill="1" applyAlignment="1">
      <alignment horizontal="right"/>
    </xf>
    <xf numFmtId="1" fontId="42" fillId="2" borderId="0" xfId="193" applyFont="1" applyFill="1" applyAlignment="1">
      <alignment horizontal="left"/>
    </xf>
    <xf numFmtId="1" fontId="44" fillId="0" borderId="0" xfId="161" applyNumberFormat="1" applyFont="1" applyFill="1" applyBorder="1" applyAlignment="1" applyProtection="1">
      <alignment horizontal="left" vertical="center" wrapText="1"/>
    </xf>
    <xf numFmtId="1" fontId="44" fillId="0" borderId="0" xfId="80" applyNumberFormat="1" applyFont="1" applyFill="1" applyBorder="1" applyAlignment="1" applyProtection="1">
      <alignment horizontal="left" vertical="center" wrapText="1"/>
    </xf>
    <xf numFmtId="1" fontId="42" fillId="0" borderId="0" xfId="12" applyFont="1" applyAlignment="1">
      <alignment vertical="center" wrapText="1"/>
    </xf>
    <xf numFmtId="1" fontId="44" fillId="0" borderId="0" xfId="31" applyNumberFormat="1" applyFont="1"/>
    <xf numFmtId="1" fontId="44" fillId="2" borderId="4" xfId="12" applyFont="1" applyFill="1" applyBorder="1" applyAlignment="1">
      <alignment horizontal="left"/>
    </xf>
    <xf numFmtId="0" fontId="44" fillId="0" borderId="0" xfId="31" applyFont="1"/>
    <xf numFmtId="1" fontId="44" fillId="2" borderId="5" xfId="12" applyFont="1" applyFill="1" applyBorder="1" applyAlignment="1">
      <alignment horizontal="left"/>
    </xf>
    <xf numFmtId="1" fontId="40" fillId="2" borderId="0" xfId="73" applyNumberFormat="1" applyFont="1" applyFill="1"/>
    <xf numFmtId="1" fontId="42" fillId="2" borderId="0" xfId="78" applyNumberFormat="1" applyFont="1" applyFill="1"/>
    <xf numFmtId="1" fontId="44" fillId="2" borderId="0" xfId="12" applyFont="1" applyFill="1" applyAlignment="1">
      <alignment horizontal="left" vertical="center"/>
    </xf>
    <xf numFmtId="1" fontId="69" fillId="2" borderId="0" xfId="78" applyNumberFormat="1" applyFont="1" applyFill="1"/>
    <xf numFmtId="1" fontId="69" fillId="2" borderId="0" xfId="78" applyNumberFormat="1" applyFont="1" applyFill="1" applyAlignment="1">
      <alignment vertical="top"/>
    </xf>
    <xf numFmtId="1" fontId="42" fillId="2" borderId="0" xfId="77" applyNumberFormat="1" applyFont="1" applyFill="1" applyAlignment="1">
      <alignment vertical="top"/>
    </xf>
    <xf numFmtId="1" fontId="42" fillId="2" borderId="0" xfId="77" applyNumberFormat="1" applyFont="1" applyFill="1" applyAlignment="1">
      <alignment horizontal="right"/>
    </xf>
    <xf numFmtId="1" fontId="42" fillId="2" borderId="0" xfId="77" applyNumberFormat="1" applyFont="1" applyFill="1"/>
    <xf numFmtId="1" fontId="40" fillId="2" borderId="0" xfId="77" applyNumberFormat="1" applyFont="1" applyFill="1"/>
    <xf numFmtId="0" fontId="34" fillId="2" borderId="0" xfId="0" applyFont="1" applyFill="1" applyAlignment="1">
      <alignment horizontal="left"/>
    </xf>
    <xf numFmtId="2" fontId="47" fillId="3" borderId="0" xfId="0" applyNumberFormat="1" applyFont="1" applyFill="1" applyAlignment="1">
      <alignment horizontal="left"/>
    </xf>
    <xf numFmtId="0" fontId="34" fillId="2" borderId="0" xfId="0" applyFont="1" applyFill="1" applyAlignment="1">
      <alignment horizontal="right"/>
    </xf>
    <xf numFmtId="0" fontId="47" fillId="2" borderId="0" xfId="0" applyFont="1" applyFill="1" applyAlignment="1">
      <alignment horizontal="right"/>
    </xf>
    <xf numFmtId="4" fontId="47" fillId="2" borderId="0" xfId="0" applyNumberFormat="1" applyFont="1" applyFill="1" applyAlignment="1">
      <alignment horizontal="right"/>
    </xf>
    <xf numFmtId="0" fontId="74" fillId="2" borderId="0" xfId="0" applyFont="1" applyFill="1"/>
    <xf numFmtId="0" fontId="46" fillId="2" borderId="0" xfId="0" applyFont="1" applyFill="1"/>
    <xf numFmtId="4" fontId="75" fillId="2" borderId="0" xfId="0" applyNumberFormat="1" applyFont="1" applyFill="1" applyAlignment="1">
      <alignment horizontal="right" vertical="center"/>
    </xf>
    <xf numFmtId="0" fontId="75" fillId="2" borderId="0" xfId="0" applyFont="1" applyFill="1" applyAlignment="1">
      <alignment horizontal="left" vertical="center"/>
    </xf>
    <xf numFmtId="0" fontId="76" fillId="2" borderId="0" xfId="0" applyFont="1" applyFill="1"/>
    <xf numFmtId="4" fontId="44" fillId="2" borderId="0" xfId="0" applyNumberFormat="1" applyFont="1" applyFill="1" applyAlignment="1">
      <alignment horizontal="center"/>
    </xf>
    <xf numFmtId="0" fontId="44" fillId="2" borderId="0" xfId="0" applyFont="1" applyFill="1" applyAlignment="1">
      <alignment horizontal="left"/>
    </xf>
    <xf numFmtId="4" fontId="42" fillId="2" borderId="0" xfId="0" applyNumberFormat="1" applyFont="1" applyFill="1"/>
    <xf numFmtId="4" fontId="77" fillId="2" borderId="0" xfId="0" applyNumberFormat="1" applyFont="1" applyFill="1" applyAlignment="1">
      <alignment horizontal="right" vertical="center"/>
    </xf>
    <xf numFmtId="0" fontId="77" fillId="2" borderId="0" xfId="0" applyFont="1" applyFill="1" applyAlignment="1">
      <alignment horizontal="left" vertical="center"/>
    </xf>
    <xf numFmtId="1" fontId="42" fillId="0" borderId="0" xfId="193" applyFont="1" applyAlignment="1">
      <alignment horizontal="left"/>
    </xf>
    <xf numFmtId="1" fontId="44" fillId="0" borderId="0" xfId="193" applyFont="1" applyAlignment="1">
      <alignment horizontal="left" vertical="center"/>
    </xf>
    <xf numFmtId="1" fontId="42" fillId="0" borderId="0" xfId="193" applyFont="1" applyAlignment="1">
      <alignment horizontal="left" vertical="center"/>
    </xf>
    <xf numFmtId="1" fontId="42" fillId="0" borderId="0" xfId="193" applyFont="1" applyAlignment="1">
      <alignment vertical="center"/>
    </xf>
    <xf numFmtId="4" fontId="45" fillId="2" borderId="7" xfId="11" applyNumberFormat="1" applyFont="1" applyFill="1" applyBorder="1" applyProtection="1">
      <protection locked="0"/>
    </xf>
    <xf numFmtId="1" fontId="7" fillId="2" borderId="0" xfId="0" applyNumberFormat="1" applyFont="1" applyFill="1"/>
    <xf numFmtId="1" fontId="15" fillId="2" borderId="0" xfId="0" applyNumberFormat="1" applyFont="1" applyFill="1"/>
    <xf numFmtId="1" fontId="45" fillId="2" borderId="7" xfId="11" applyNumberFormat="1" applyFont="1" applyFill="1" applyBorder="1" applyProtection="1">
      <protection locked="0"/>
    </xf>
    <xf numFmtId="1" fontId="17" fillId="2" borderId="0" xfId="5" applyNumberFormat="1" applyBorder="1"/>
    <xf numFmtId="1" fontId="12" fillId="0" borderId="0" xfId="3" applyNumberFormat="1" applyFill="1">
      <alignment horizontal="center" vertical="center"/>
    </xf>
    <xf numFmtId="1" fontId="34" fillId="2" borderId="0" xfId="0" applyNumberFormat="1" applyFont="1" applyFill="1"/>
    <xf numFmtId="1" fontId="34" fillId="0" borderId="0" xfId="8" applyNumberFormat="1" applyFont="1"/>
    <xf numFmtId="1" fontId="37" fillId="0" borderId="0" xfId="3" applyNumberFormat="1" applyFont="1" applyFill="1">
      <alignment horizontal="center" vertical="center"/>
    </xf>
    <xf numFmtId="1" fontId="34" fillId="2" borderId="0" xfId="0" applyNumberFormat="1" applyFont="1" applyFill="1" applyProtection="1">
      <protection locked="0"/>
    </xf>
    <xf numFmtId="0" fontId="37" fillId="0" borderId="0" xfId="3" applyFont="1" applyFill="1" applyProtection="1">
      <alignment horizontal="center" vertical="center"/>
      <protection locked="0"/>
    </xf>
    <xf numFmtId="0" fontId="61" fillId="0" borderId="0" xfId="3" applyFont="1" applyFill="1" applyProtection="1">
      <alignment horizontal="center" vertical="center"/>
      <protection locked="0"/>
    </xf>
    <xf numFmtId="0" fontId="52" fillId="0" borderId="0" xfId="4" applyFont="1" applyAlignment="1">
      <alignment horizontal="center" vertical="center" wrapText="1"/>
    </xf>
    <xf numFmtId="0" fontId="34" fillId="2" borderId="0" xfId="0" applyFont="1" applyFill="1" applyAlignment="1">
      <alignment horizontal="center"/>
    </xf>
    <xf numFmtId="0" fontId="36" fillId="2" borderId="0" xfId="0" applyFont="1" applyFill="1" applyAlignment="1">
      <alignment horizontal="left" vertical="center" wrapText="1" indent="1"/>
    </xf>
    <xf numFmtId="0" fontId="35" fillId="0" borderId="0" xfId="4" applyFont="1">
      <alignment horizontal="center" vertical="top" wrapText="1"/>
    </xf>
    <xf numFmtId="0" fontId="43" fillId="0" borderId="1" xfId="0" applyFont="1" applyBorder="1" applyAlignment="1" applyProtection="1">
      <alignment horizontal="left"/>
      <protection locked="0"/>
    </xf>
    <xf numFmtId="0" fontId="37" fillId="0" borderId="0" xfId="3" applyFont="1" applyFill="1">
      <alignment horizontal="center" vertical="center"/>
    </xf>
    <xf numFmtId="0" fontId="53" fillId="0" borderId="0" xfId="0" applyFont="1" applyAlignment="1">
      <alignment horizontal="left"/>
    </xf>
    <xf numFmtId="0" fontId="55" fillId="14" borderId="0" xfId="3" applyFont="1" applyFill="1">
      <alignment horizontal="center" vertical="center"/>
    </xf>
    <xf numFmtId="0" fontId="51" fillId="0" borderId="0" xfId="4" applyFont="1" applyAlignment="1">
      <alignment horizontal="center" vertical="center" wrapText="1"/>
    </xf>
    <xf numFmtId="0" fontId="55" fillId="14" borderId="0" xfId="7" applyFont="1" applyFill="1">
      <alignment horizontal="center" vertical="center"/>
    </xf>
    <xf numFmtId="0" fontId="30" fillId="14" borderId="0" xfId="3" applyFont="1" applyFill="1">
      <alignment horizontal="center" vertical="center"/>
    </xf>
    <xf numFmtId="0" fontId="67" fillId="0" borderId="0" xfId="4" applyFont="1" applyAlignment="1">
      <alignment horizontal="center" vertical="center" wrapText="1"/>
    </xf>
    <xf numFmtId="0" fontId="18" fillId="0" borderId="0" xfId="4">
      <alignment horizontal="center" vertical="top" wrapText="1"/>
    </xf>
    <xf numFmtId="0" fontId="30" fillId="14" borderId="0" xfId="7" applyFont="1" applyFill="1">
      <alignment horizontal="center" vertical="center"/>
    </xf>
    <xf numFmtId="0" fontId="44" fillId="2" borderId="0" xfId="0" applyFont="1" applyFill="1" applyAlignment="1">
      <alignment horizontal="center" vertical="center" wrapText="1"/>
    </xf>
    <xf numFmtId="0" fontId="44" fillId="2" borderId="0" xfId="0" applyFont="1" applyFill="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center" vertical="center"/>
    </xf>
    <xf numFmtId="0" fontId="30" fillId="5" borderId="0" xfId="3" applyFont="1">
      <alignment horizontal="center" vertical="center"/>
    </xf>
    <xf numFmtId="0" fontId="6" fillId="2" borderId="0" xfId="0" applyFont="1" applyFill="1" applyAlignment="1">
      <alignment horizontal="center" vertical="center" wrapText="1"/>
    </xf>
    <xf numFmtId="1" fontId="44" fillId="2" borderId="4" xfId="12" applyFont="1" applyFill="1" applyBorder="1" applyAlignment="1">
      <alignment horizontal="left"/>
    </xf>
    <xf numFmtId="1" fontId="44" fillId="0" borderId="0" xfId="193" applyFont="1" applyAlignment="1">
      <alignment horizontal="left" vertical="center" wrapText="1"/>
    </xf>
    <xf numFmtId="1" fontId="42" fillId="0" borderId="0" xfId="193" applyFont="1" applyAlignment="1">
      <alignment horizontal="left" vertical="center" wrapText="1"/>
    </xf>
    <xf numFmtId="1" fontId="44" fillId="2" borderId="6" xfId="12" applyFont="1" applyFill="1" applyBorder="1" applyAlignment="1">
      <alignment horizontal="left"/>
    </xf>
    <xf numFmtId="1" fontId="44" fillId="2" borderId="0" xfId="12" applyFont="1" applyFill="1" applyAlignment="1">
      <alignment horizontal="left" vertical="center"/>
    </xf>
    <xf numFmtId="0" fontId="51" fillId="0" borderId="0" xfId="4" applyFont="1">
      <alignment horizontal="center" vertical="top" wrapText="1"/>
    </xf>
    <xf numFmtId="0" fontId="78" fillId="2" borderId="0" xfId="0" applyFont="1" applyFill="1" applyAlignment="1">
      <alignment horizontal="center" vertical="center"/>
    </xf>
    <xf numFmtId="0" fontId="37" fillId="2" borderId="0" xfId="0" applyFont="1" applyFill="1" applyAlignment="1">
      <alignment horizontal="center" vertical="center"/>
    </xf>
    <xf numFmtId="1" fontId="44" fillId="0" borderId="0" xfId="193" applyFont="1" applyAlignment="1">
      <alignment horizontal="left" vertical="center"/>
    </xf>
  </cellXfs>
  <cellStyles count="195">
    <cellStyle name="Hyperlink 2" xfId="80" xr:uid="{00000000-0005-0000-0000-000000000000}"/>
    <cellStyle name="Hyperlink 3" xfId="161" xr:uid="{00000000-0005-0000-0000-000001000000}"/>
    <cellStyle name="Komma" xfId="11" builtinId="3"/>
    <cellStyle name="Link" xfId="1" builtinId="8"/>
    <cellStyle name="Standard" xfId="0" builtinId="0" customBuiltin="1"/>
    <cellStyle name="Standard 10" xfId="17" xr:uid="{00000000-0005-0000-0000-000005000000}"/>
    <cellStyle name="Standard 10 2" xfId="88" xr:uid="{00000000-0005-0000-0000-000006000000}"/>
    <cellStyle name="Standard 11" xfId="18" xr:uid="{00000000-0005-0000-0000-000007000000}"/>
    <cellStyle name="Standard 11 2" xfId="89" xr:uid="{00000000-0005-0000-0000-000008000000}"/>
    <cellStyle name="Standard 12" xfId="29" xr:uid="{00000000-0005-0000-0000-000009000000}"/>
    <cellStyle name="Standard 12 2" xfId="100" xr:uid="{00000000-0005-0000-0000-00000A000000}"/>
    <cellStyle name="Standard 13" xfId="19" xr:uid="{00000000-0005-0000-0000-00000B000000}"/>
    <cellStyle name="Standard 13 2" xfId="90" xr:uid="{00000000-0005-0000-0000-00000C000000}"/>
    <cellStyle name="Standard 14" xfId="30" xr:uid="{00000000-0005-0000-0000-00000D000000}"/>
    <cellStyle name="Standard 14 2" xfId="75" xr:uid="{00000000-0005-0000-0000-00000E000000}"/>
    <cellStyle name="Standard 14 2 2" xfId="145" xr:uid="{00000000-0005-0000-0000-00000F000000}"/>
    <cellStyle name="Standard 14 3" xfId="101" xr:uid="{00000000-0005-0000-0000-000010000000}"/>
    <cellStyle name="Standard 15" xfId="20" xr:uid="{00000000-0005-0000-0000-000011000000}"/>
    <cellStyle name="Standard 15 2" xfId="91" xr:uid="{00000000-0005-0000-0000-000012000000}"/>
    <cellStyle name="Standard 16" xfId="21" xr:uid="{00000000-0005-0000-0000-000013000000}"/>
    <cellStyle name="Standard 16 2" xfId="74" xr:uid="{00000000-0005-0000-0000-000014000000}"/>
    <cellStyle name="Standard 16 2 2" xfId="144" xr:uid="{00000000-0005-0000-0000-000015000000}"/>
    <cellStyle name="Standard 16 3" xfId="92" xr:uid="{00000000-0005-0000-0000-000016000000}"/>
    <cellStyle name="Standard 17" xfId="22" xr:uid="{00000000-0005-0000-0000-000017000000}"/>
    <cellStyle name="Standard 17 2" xfId="93" xr:uid="{00000000-0005-0000-0000-000018000000}"/>
    <cellStyle name="Standard 18" xfId="23" xr:uid="{00000000-0005-0000-0000-000019000000}"/>
    <cellStyle name="Standard 18 2" xfId="94" xr:uid="{00000000-0005-0000-0000-00001A000000}"/>
    <cellStyle name="Standard 19" xfId="24" xr:uid="{00000000-0005-0000-0000-00001B000000}"/>
    <cellStyle name="Standard 19 2" xfId="95" xr:uid="{00000000-0005-0000-0000-00001C000000}"/>
    <cellStyle name="Standard 2" xfId="8" xr:uid="{00000000-0005-0000-0000-00001D000000}"/>
    <cellStyle name="Standard 2 2" xfId="72" xr:uid="{00000000-0005-0000-0000-00001E000000}"/>
    <cellStyle name="Standard 20" xfId="25" xr:uid="{00000000-0005-0000-0000-00001F000000}"/>
    <cellStyle name="Standard 20 2" xfId="96" xr:uid="{00000000-0005-0000-0000-000020000000}"/>
    <cellStyle name="Standard 21" xfId="26" xr:uid="{00000000-0005-0000-0000-000021000000}"/>
    <cellStyle name="Standard 21 2" xfId="97" xr:uid="{00000000-0005-0000-0000-000022000000}"/>
    <cellStyle name="Standard 22" xfId="27" xr:uid="{00000000-0005-0000-0000-000023000000}"/>
    <cellStyle name="Standard 22 2" xfId="98" xr:uid="{00000000-0005-0000-0000-000024000000}"/>
    <cellStyle name="Standard 23" xfId="33" xr:uid="{00000000-0005-0000-0000-000025000000}"/>
    <cellStyle name="Standard 23 2" xfId="151" xr:uid="{00000000-0005-0000-0000-000026000000}"/>
    <cellStyle name="Standard 23 3" xfId="104" xr:uid="{00000000-0005-0000-0000-000027000000}"/>
    <cellStyle name="Standard 24" xfId="34" xr:uid="{00000000-0005-0000-0000-000028000000}"/>
    <cellStyle name="Standard 24 2" xfId="105" xr:uid="{00000000-0005-0000-0000-000029000000}"/>
    <cellStyle name="Standard 25" xfId="35" xr:uid="{00000000-0005-0000-0000-00002A000000}"/>
    <cellStyle name="Standard 25 2" xfId="106" xr:uid="{00000000-0005-0000-0000-00002B000000}"/>
    <cellStyle name="Standard 26" xfId="36" xr:uid="{00000000-0005-0000-0000-00002C000000}"/>
    <cellStyle name="Standard 26 2" xfId="107" xr:uid="{00000000-0005-0000-0000-00002D000000}"/>
    <cellStyle name="Standard 27" xfId="37" xr:uid="{00000000-0005-0000-0000-00002E000000}"/>
    <cellStyle name="Standard 27 2" xfId="108" xr:uid="{00000000-0005-0000-0000-00002F000000}"/>
    <cellStyle name="Standard 28" xfId="38" xr:uid="{00000000-0005-0000-0000-000030000000}"/>
    <cellStyle name="Standard 28 2" xfId="109" xr:uid="{00000000-0005-0000-0000-000031000000}"/>
    <cellStyle name="Standard 29" xfId="39" xr:uid="{00000000-0005-0000-0000-000032000000}"/>
    <cellStyle name="Standard 29 2" xfId="110" xr:uid="{00000000-0005-0000-0000-000033000000}"/>
    <cellStyle name="Standard 3" xfId="9" xr:uid="{00000000-0005-0000-0000-000034000000}"/>
    <cellStyle name="Standard 3 2" xfId="13" xr:uid="{00000000-0005-0000-0000-000035000000}"/>
    <cellStyle name="Standard 3 2 2" xfId="152" xr:uid="{00000000-0005-0000-0000-000036000000}"/>
    <cellStyle name="Standard 3 3" xfId="84" xr:uid="{00000000-0005-0000-0000-000037000000}"/>
    <cellStyle name="Standard 30" xfId="12" xr:uid="{00000000-0005-0000-0000-000038000000}"/>
    <cellStyle name="Standard 31" xfId="40" xr:uid="{00000000-0005-0000-0000-000039000000}"/>
    <cellStyle name="Standard 31 2" xfId="111" xr:uid="{00000000-0005-0000-0000-00003A000000}"/>
    <cellStyle name="Standard 32" xfId="83" xr:uid="{00000000-0005-0000-0000-00003B000000}"/>
    <cellStyle name="Standard 33" xfId="41" xr:uid="{00000000-0005-0000-0000-00003C000000}"/>
    <cellStyle name="Standard 33 2" xfId="153" xr:uid="{00000000-0005-0000-0000-00003D000000}"/>
    <cellStyle name="Standard 33 3" xfId="112" xr:uid="{00000000-0005-0000-0000-00003E000000}"/>
    <cellStyle name="Standard 34" xfId="42" xr:uid="{00000000-0005-0000-0000-00003F000000}"/>
    <cellStyle name="Standard 34 2" xfId="154" xr:uid="{00000000-0005-0000-0000-000040000000}"/>
    <cellStyle name="Standard 34 3" xfId="113" xr:uid="{00000000-0005-0000-0000-000041000000}"/>
    <cellStyle name="Standard 35" xfId="43" xr:uid="{00000000-0005-0000-0000-000042000000}"/>
    <cellStyle name="Standard 35 2" xfId="155" xr:uid="{00000000-0005-0000-0000-000043000000}"/>
    <cellStyle name="Standard 35 3" xfId="114" xr:uid="{00000000-0005-0000-0000-000044000000}"/>
    <cellStyle name="Standard 36" xfId="44" xr:uid="{00000000-0005-0000-0000-000045000000}"/>
    <cellStyle name="Standard 36 2" xfId="156" xr:uid="{00000000-0005-0000-0000-000046000000}"/>
    <cellStyle name="Standard 36 3" xfId="115" xr:uid="{00000000-0005-0000-0000-000047000000}"/>
    <cellStyle name="Standard 37" xfId="45" xr:uid="{00000000-0005-0000-0000-000048000000}"/>
    <cellStyle name="Standard 37 2" xfId="157" xr:uid="{00000000-0005-0000-0000-000049000000}"/>
    <cellStyle name="Standard 37 3" xfId="116" xr:uid="{00000000-0005-0000-0000-00004A000000}"/>
    <cellStyle name="Standard 38" xfId="160" xr:uid="{00000000-0005-0000-0000-00004B000000}"/>
    <cellStyle name="Standard 39" xfId="164" xr:uid="{00000000-0005-0000-0000-00004C000000}"/>
    <cellStyle name="Standard 4" xfId="10" xr:uid="{00000000-0005-0000-0000-00004D000000}"/>
    <cellStyle name="Standard 4 2" xfId="14" xr:uid="{00000000-0005-0000-0000-00004E000000}"/>
    <cellStyle name="Standard 4 3" xfId="85" xr:uid="{00000000-0005-0000-0000-00004F000000}"/>
    <cellStyle name="Standard 40" xfId="46" xr:uid="{00000000-0005-0000-0000-000050000000}"/>
    <cellStyle name="Standard 40 2" xfId="117" xr:uid="{00000000-0005-0000-0000-000051000000}"/>
    <cellStyle name="Standard 41" xfId="47" xr:uid="{00000000-0005-0000-0000-000052000000}"/>
    <cellStyle name="Standard 41 2" xfId="118" xr:uid="{00000000-0005-0000-0000-000053000000}"/>
    <cellStyle name="Standard 42" xfId="48" xr:uid="{00000000-0005-0000-0000-000054000000}"/>
    <cellStyle name="Standard 42 2" xfId="119" xr:uid="{00000000-0005-0000-0000-000055000000}"/>
    <cellStyle name="Standard 43" xfId="49" xr:uid="{00000000-0005-0000-0000-000056000000}"/>
    <cellStyle name="Standard 43 2" xfId="120" xr:uid="{00000000-0005-0000-0000-000057000000}"/>
    <cellStyle name="Standard 44" xfId="50" xr:uid="{00000000-0005-0000-0000-000058000000}"/>
    <cellStyle name="Standard 44 2" xfId="121" xr:uid="{00000000-0005-0000-0000-000059000000}"/>
    <cellStyle name="Standard 45" xfId="51" xr:uid="{00000000-0005-0000-0000-00005A000000}"/>
    <cellStyle name="Standard 45 2" xfId="78" xr:uid="{00000000-0005-0000-0000-00005B000000}"/>
    <cellStyle name="Standard 45 2 2" xfId="148" xr:uid="{00000000-0005-0000-0000-00005C000000}"/>
    <cellStyle name="Standard 45 3" xfId="122" xr:uid="{00000000-0005-0000-0000-00005D000000}"/>
    <cellStyle name="Standard 46" xfId="165" xr:uid="{00000000-0005-0000-0000-00005E000000}"/>
    <cellStyle name="Standard 47" xfId="52" xr:uid="{00000000-0005-0000-0000-00005F000000}"/>
    <cellStyle name="Standard 47 2" xfId="77" xr:uid="{00000000-0005-0000-0000-000060000000}"/>
    <cellStyle name="Standard 47 2 2" xfId="147" xr:uid="{00000000-0005-0000-0000-000061000000}"/>
    <cellStyle name="Standard 47 3" xfId="123" xr:uid="{00000000-0005-0000-0000-000062000000}"/>
    <cellStyle name="Standard 48" xfId="53" xr:uid="{00000000-0005-0000-0000-000063000000}"/>
    <cellStyle name="Standard 48 2" xfId="124" xr:uid="{00000000-0005-0000-0000-000064000000}"/>
    <cellStyle name="Standard 49" xfId="54" xr:uid="{00000000-0005-0000-0000-000065000000}"/>
    <cellStyle name="Standard 49 2" xfId="125" xr:uid="{00000000-0005-0000-0000-000066000000}"/>
    <cellStyle name="Standard 5" xfId="31" xr:uid="{00000000-0005-0000-0000-000067000000}"/>
    <cellStyle name="Standard 5 2" xfId="150" xr:uid="{00000000-0005-0000-0000-000068000000}"/>
    <cellStyle name="Standard 5 3" xfId="102" xr:uid="{00000000-0005-0000-0000-000069000000}"/>
    <cellStyle name="Standard 50" xfId="166" xr:uid="{00000000-0005-0000-0000-00006A000000}"/>
    <cellStyle name="Standard 51" xfId="55" xr:uid="{00000000-0005-0000-0000-00006B000000}"/>
    <cellStyle name="Standard 51 2" xfId="126" xr:uid="{00000000-0005-0000-0000-00006C000000}"/>
    <cellStyle name="Standard 52" xfId="167" xr:uid="{00000000-0005-0000-0000-00006D000000}"/>
    <cellStyle name="Standard 53" xfId="168" xr:uid="{00000000-0005-0000-0000-00006E000000}"/>
    <cellStyle name="Standard 54" xfId="56" xr:uid="{00000000-0005-0000-0000-00006F000000}"/>
    <cellStyle name="Standard 54 2" xfId="127" xr:uid="{00000000-0005-0000-0000-000070000000}"/>
    <cellStyle name="Standard 55" xfId="169" xr:uid="{00000000-0005-0000-0000-000071000000}"/>
    <cellStyle name="Standard 56" xfId="57" xr:uid="{00000000-0005-0000-0000-000072000000}"/>
    <cellStyle name="Standard 56 2" xfId="128" xr:uid="{00000000-0005-0000-0000-000073000000}"/>
    <cellStyle name="Standard 57" xfId="163" xr:uid="{00000000-0005-0000-0000-000074000000}"/>
    <cellStyle name="Standard 58" xfId="58" xr:uid="{00000000-0005-0000-0000-000075000000}"/>
    <cellStyle name="Standard 58 2" xfId="129" xr:uid="{00000000-0005-0000-0000-000076000000}"/>
    <cellStyle name="Standard 59" xfId="59" xr:uid="{00000000-0005-0000-0000-000077000000}"/>
    <cellStyle name="Standard 59 2" xfId="130" xr:uid="{00000000-0005-0000-0000-000078000000}"/>
    <cellStyle name="Standard 6" xfId="28" xr:uid="{00000000-0005-0000-0000-000079000000}"/>
    <cellStyle name="Standard 6 2" xfId="99" xr:uid="{00000000-0005-0000-0000-00007A000000}"/>
    <cellStyle name="Standard 60" xfId="60" xr:uid="{00000000-0005-0000-0000-00007B000000}"/>
    <cellStyle name="Standard 60 2" xfId="131" xr:uid="{00000000-0005-0000-0000-00007C000000}"/>
    <cellStyle name="Standard 61" xfId="61" xr:uid="{00000000-0005-0000-0000-00007D000000}"/>
    <cellStyle name="Standard 61 2" xfId="132" xr:uid="{00000000-0005-0000-0000-00007E000000}"/>
    <cellStyle name="Standard 62" xfId="62" xr:uid="{00000000-0005-0000-0000-00007F000000}"/>
    <cellStyle name="Standard 62 2" xfId="133" xr:uid="{00000000-0005-0000-0000-000080000000}"/>
    <cellStyle name="Standard 63" xfId="63" xr:uid="{00000000-0005-0000-0000-000081000000}"/>
    <cellStyle name="Standard 63 2" xfId="134" xr:uid="{00000000-0005-0000-0000-000082000000}"/>
    <cellStyle name="Standard 64" xfId="64" xr:uid="{00000000-0005-0000-0000-000083000000}"/>
    <cellStyle name="Standard 64 2" xfId="135" xr:uid="{00000000-0005-0000-0000-000084000000}"/>
    <cellStyle name="Standard 65" xfId="65" xr:uid="{00000000-0005-0000-0000-000085000000}"/>
    <cellStyle name="Standard 65 2" xfId="136" xr:uid="{00000000-0005-0000-0000-000086000000}"/>
    <cellStyle name="Standard 66" xfId="66" xr:uid="{00000000-0005-0000-0000-000087000000}"/>
    <cellStyle name="Standard 66 2" xfId="137" xr:uid="{00000000-0005-0000-0000-000088000000}"/>
    <cellStyle name="Standard 67" xfId="67" xr:uid="{00000000-0005-0000-0000-000089000000}"/>
    <cellStyle name="Standard 67 2" xfId="79" xr:uid="{00000000-0005-0000-0000-00008A000000}"/>
    <cellStyle name="Standard 67 2 2" xfId="149" xr:uid="{00000000-0005-0000-0000-00008B000000}"/>
    <cellStyle name="Standard 67 3" xfId="138" xr:uid="{00000000-0005-0000-0000-00008C000000}"/>
    <cellStyle name="Standard 68" xfId="68" xr:uid="{00000000-0005-0000-0000-00008D000000}"/>
    <cellStyle name="Standard 68 2" xfId="139" xr:uid="{00000000-0005-0000-0000-00008E000000}"/>
    <cellStyle name="Standard 69" xfId="69" xr:uid="{00000000-0005-0000-0000-00008F000000}"/>
    <cellStyle name="Standard 69 2" xfId="140" xr:uid="{00000000-0005-0000-0000-000090000000}"/>
    <cellStyle name="Standard 7" xfId="15" xr:uid="{00000000-0005-0000-0000-000091000000}"/>
    <cellStyle name="Standard 7 2" xfId="158" xr:uid="{00000000-0005-0000-0000-000092000000}"/>
    <cellStyle name="Standard 7 3" xfId="86" xr:uid="{00000000-0005-0000-0000-000093000000}"/>
    <cellStyle name="Standard 70" xfId="70" xr:uid="{00000000-0005-0000-0000-000094000000}"/>
    <cellStyle name="Standard 70 2" xfId="73" xr:uid="{00000000-0005-0000-0000-000095000000}"/>
    <cellStyle name="Standard 70 2 2" xfId="143" xr:uid="{00000000-0005-0000-0000-000096000000}"/>
    <cellStyle name="Standard 70 3" xfId="141" xr:uid="{00000000-0005-0000-0000-000097000000}"/>
    <cellStyle name="Standard 71" xfId="170" xr:uid="{00000000-0005-0000-0000-000098000000}"/>
    <cellStyle name="Standard 72" xfId="171" xr:uid="{00000000-0005-0000-0000-000099000000}"/>
    <cellStyle name="Standard 73" xfId="172" xr:uid="{00000000-0005-0000-0000-00009A000000}"/>
    <cellStyle name="Standard 74" xfId="173" xr:uid="{00000000-0005-0000-0000-00009B000000}"/>
    <cellStyle name="Standard 75" xfId="71" xr:uid="{00000000-0005-0000-0000-00009C000000}"/>
    <cellStyle name="Standard 75 2" xfId="76" xr:uid="{00000000-0005-0000-0000-00009D000000}"/>
    <cellStyle name="Standard 75 2 2" xfId="146" xr:uid="{00000000-0005-0000-0000-00009E000000}"/>
    <cellStyle name="Standard 75 3" xfId="142" xr:uid="{00000000-0005-0000-0000-00009F000000}"/>
    <cellStyle name="Standard 76" xfId="174" xr:uid="{00000000-0005-0000-0000-0000A0000000}"/>
    <cellStyle name="Standard 77" xfId="175" xr:uid="{00000000-0005-0000-0000-0000A1000000}"/>
    <cellStyle name="Standard 78" xfId="176" xr:uid="{00000000-0005-0000-0000-0000A2000000}"/>
    <cellStyle name="Standard 79" xfId="177" xr:uid="{00000000-0005-0000-0000-0000A3000000}"/>
    <cellStyle name="Standard 8" xfId="32" xr:uid="{00000000-0005-0000-0000-0000A4000000}"/>
    <cellStyle name="Standard 8 2" xfId="103" xr:uid="{00000000-0005-0000-0000-0000A5000000}"/>
    <cellStyle name="Standard 80" xfId="178" xr:uid="{00000000-0005-0000-0000-0000A6000000}"/>
    <cellStyle name="Standard 81" xfId="179" xr:uid="{00000000-0005-0000-0000-0000A7000000}"/>
    <cellStyle name="Standard 82" xfId="180" xr:uid="{00000000-0005-0000-0000-0000A8000000}"/>
    <cellStyle name="Standard 83" xfId="181" xr:uid="{00000000-0005-0000-0000-0000A9000000}"/>
    <cellStyle name="Standard 84" xfId="182" xr:uid="{00000000-0005-0000-0000-0000AA000000}"/>
    <cellStyle name="Standard 85" xfId="183" xr:uid="{00000000-0005-0000-0000-0000AB000000}"/>
    <cellStyle name="Standard 86" xfId="184" xr:uid="{00000000-0005-0000-0000-0000AC000000}"/>
    <cellStyle name="Standard 87" xfId="185" xr:uid="{00000000-0005-0000-0000-0000AD000000}"/>
    <cellStyle name="Standard 88" xfId="186" xr:uid="{00000000-0005-0000-0000-0000AE000000}"/>
    <cellStyle name="Standard 89" xfId="187" xr:uid="{00000000-0005-0000-0000-0000AF000000}"/>
    <cellStyle name="Standard 9" xfId="16" xr:uid="{00000000-0005-0000-0000-0000B0000000}"/>
    <cellStyle name="Standard 9 2" xfId="159" xr:uid="{00000000-0005-0000-0000-0000B1000000}"/>
    <cellStyle name="Standard 9 3" xfId="87" xr:uid="{00000000-0005-0000-0000-0000B2000000}"/>
    <cellStyle name="Standard 90" xfId="188" xr:uid="{00000000-0005-0000-0000-0000B3000000}"/>
    <cellStyle name="Standard 91" xfId="189" xr:uid="{00000000-0005-0000-0000-0000B4000000}"/>
    <cellStyle name="Standard 92" xfId="190" xr:uid="{00000000-0005-0000-0000-0000B5000000}"/>
    <cellStyle name="Standard 93" xfId="191" xr:uid="{00000000-0005-0000-0000-0000B6000000}"/>
    <cellStyle name="Standard 94" xfId="192" xr:uid="{00000000-0005-0000-0000-0000B7000000}"/>
    <cellStyle name="Standard 95" xfId="193" xr:uid="{00000000-0005-0000-0000-0000B8000000}"/>
    <cellStyle name="Standard 96" xfId="162" xr:uid="{00000000-0005-0000-0000-0000B9000000}"/>
    <cellStyle name="Standard 97" xfId="194" xr:uid="{00000000-0005-0000-0000-0000BA000000}"/>
    <cellStyle name="Standard Betrag" xfId="6" xr:uid="{00000000-0005-0000-0000-0000BB000000}"/>
    <cellStyle name="Standard Rahmen" xfId="5" xr:uid="{00000000-0005-0000-0000-0000BC000000}"/>
    <cellStyle name="Standard Titel" xfId="4" xr:uid="{00000000-0005-0000-0000-0000BD000000}"/>
    <cellStyle name="Standard Titel 2" xfId="81" xr:uid="{00000000-0005-0000-0000-0000BE000000}"/>
    <cellStyle name="Standard Zw.titel" xfId="3" xr:uid="{00000000-0005-0000-0000-0000BF000000}"/>
    <cellStyle name="Standard Zw.titel 2" xfId="7" xr:uid="{00000000-0005-0000-0000-0000C0000000}"/>
    <cellStyle name="Standard Zw.titel 3" xfId="82" xr:uid="{00000000-0005-0000-0000-0000C1000000}"/>
    <cellStyle name="Standard_Woka Catering 2010" xfId="2" xr:uid="{00000000-0005-0000-0000-0000C2000000}"/>
  </cellStyles>
  <dxfs count="19">
    <dxf>
      <font>
        <name val="Segoe UI"/>
      </font>
    </dxf>
    <dxf>
      <font>
        <name val="Segoe UI"/>
      </font>
    </dxf>
    <dxf>
      <font>
        <name val="Segoe UI"/>
      </font>
    </dxf>
    <dxf>
      <font>
        <name val="Segoe UI"/>
      </font>
    </dxf>
    <dxf>
      <font>
        <name val="Segoe UI"/>
      </font>
    </dxf>
    <dxf>
      <font>
        <name val="Segoe UI"/>
      </font>
    </dxf>
    <dxf>
      <font>
        <name val="Segoe UI"/>
      </font>
    </dxf>
    <dxf>
      <font>
        <color theme="0"/>
      </font>
    </dxf>
    <dxf>
      <font>
        <color theme="0"/>
      </font>
    </dxf>
    <dxf>
      <fill>
        <patternFill>
          <bgColor theme="3"/>
        </patternFill>
      </fill>
    </dxf>
    <dxf>
      <fill>
        <patternFill>
          <bgColor theme="3"/>
        </patternFill>
      </fill>
    </dxf>
    <dxf>
      <font>
        <color theme="1"/>
      </font>
    </dxf>
    <dxf>
      <font>
        <color theme="1"/>
      </font>
    </dxf>
    <dxf>
      <font>
        <sz val="10"/>
      </font>
    </dxf>
    <dxf>
      <font>
        <sz val="10"/>
      </font>
    </dxf>
    <dxf>
      <fill>
        <patternFill patternType="solid">
          <bgColor theme="4"/>
        </patternFill>
      </fill>
    </dxf>
    <dxf>
      <numFmt numFmtId="164" formatCode="&quot;Fr.&quot;\ #,##0.00"/>
    </dxf>
    <dxf>
      <fill>
        <patternFill patternType="solid">
          <bgColor theme="4"/>
        </patternFill>
      </fill>
    </dxf>
    <dxf>
      <fill>
        <patternFill patternType="solid">
          <bgColor theme="4"/>
        </patternFill>
      </fill>
    </dxf>
  </dxfs>
  <tableStyles count="0" defaultTableStyle="TableStyleMedium9" defaultPivotStyle="PivotStyleLight16"/>
  <colors>
    <mruColors>
      <color rgb="FFE50040"/>
      <color rgb="FF00303D"/>
      <color rgb="FF717173"/>
      <color rgb="FF82B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B30"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9427-grt@eldora.ch?subject=Anfrage%20Caterin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400050</xdr:colOff>
      <xdr:row>28</xdr:row>
      <xdr:rowOff>28575</xdr:rowOff>
    </xdr:from>
    <xdr:to>
      <xdr:col>3</xdr:col>
      <xdr:colOff>676274</xdr:colOff>
      <xdr:row>32</xdr:row>
      <xdr:rowOff>123825</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2886075" y="6419850"/>
          <a:ext cx="276224"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4000"/>
            <a:t>} </a:t>
          </a:r>
          <a:endParaRPr lang="de-CH" sz="1000" baseline="0"/>
        </a:p>
      </xdr:txBody>
    </xdr:sp>
    <xdr:clientData/>
  </xdr:twoCellAnchor>
  <xdr:twoCellAnchor>
    <xdr:from>
      <xdr:col>3</xdr:col>
      <xdr:colOff>809624</xdr:colOff>
      <xdr:row>28</xdr:row>
      <xdr:rowOff>142874</xdr:rowOff>
    </xdr:from>
    <xdr:to>
      <xdr:col>6</xdr:col>
      <xdr:colOff>390525</xdr:colOff>
      <xdr:row>32</xdr:row>
      <xdr:rowOff>76199</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3295649" y="6515099"/>
          <a:ext cx="2162176"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1000" baseline="0">
              <a:solidFill>
                <a:schemeClr val="dk1"/>
              </a:solidFill>
              <a:latin typeface="Frutiger LT Pro 45 Light" pitchFamily="34" charset="0"/>
              <a:ea typeface="+mn-ea"/>
              <a:cs typeface="+mn-cs"/>
            </a:rPr>
            <a:t>Bitte beachten Sie die Mitarbeiterkosten und Lieferpauschale in den AGB.</a:t>
          </a:r>
          <a:endParaRPr lang="de-CH" sz="1000">
            <a:solidFill>
              <a:schemeClr val="bg1">
                <a:lumMod val="50000"/>
              </a:schemeClr>
            </a:solidFill>
            <a:latin typeface="Frutiger LT Pro 45 Light" pitchFamily="34" charset="0"/>
          </a:endParaRPr>
        </a:p>
        <a:p>
          <a:endParaRPr lang="de-CH" sz="1100"/>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28</xdr:row>
          <xdr:rowOff>133350</xdr:rowOff>
        </xdr:from>
        <xdr:to>
          <xdr:col>2</xdr:col>
          <xdr:colOff>85725</xdr:colOff>
          <xdr:row>29</xdr:row>
          <xdr:rowOff>171450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133350</xdr:rowOff>
        </xdr:from>
        <xdr:to>
          <xdr:col>2</xdr:col>
          <xdr:colOff>85725</xdr:colOff>
          <xdr:row>30</xdr:row>
          <xdr:rowOff>171450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152400</xdr:rowOff>
        </xdr:from>
        <xdr:to>
          <xdr:col>2</xdr:col>
          <xdr:colOff>85725</xdr:colOff>
          <xdr:row>32</xdr:row>
          <xdr:rowOff>9525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133350</xdr:rowOff>
        </xdr:from>
        <xdr:to>
          <xdr:col>2</xdr:col>
          <xdr:colOff>85725</xdr:colOff>
          <xdr:row>34</xdr:row>
          <xdr:rowOff>9525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561974</xdr:colOff>
      <xdr:row>1</xdr:row>
      <xdr:rowOff>819150</xdr:rowOff>
    </xdr:from>
    <xdr:to>
      <xdr:col>11</xdr:col>
      <xdr:colOff>276225</xdr:colOff>
      <xdr:row>9</xdr:row>
      <xdr:rowOff>57150</xdr:rowOff>
    </xdr:to>
    <xdr:sp macro="" textlink="">
      <xdr:nvSpPr>
        <xdr:cNvPr id="9" name="Textfeld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a:xfrm>
          <a:off x="6305549" y="1590675"/>
          <a:ext cx="2571751" cy="18192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u="none" strike="noStrike">
              <a:solidFill>
                <a:schemeClr val="dk1"/>
              </a:solidFill>
              <a:effectLst/>
              <a:latin typeface="Segoe UI" panose="020B0502040204020203" pitchFamily="34" charset="0"/>
              <a:ea typeface="+mn-ea"/>
              <a:cs typeface="Segoe UI" panose="020B0502040204020203" pitchFamily="34" charset="0"/>
            </a:rPr>
            <a:t>Eldora AG</a:t>
          </a:r>
          <a:r>
            <a:rPr lang="de-CH" sz="1000">
              <a:latin typeface="Segoe UI" panose="020B0502040204020203" pitchFamily="34" charset="0"/>
              <a:cs typeface="Segoe UI" panose="020B0502040204020203" pitchFamily="34" charset="0"/>
            </a:rPr>
            <a:t> </a:t>
          </a:r>
          <a:br>
            <a:rPr lang="de-CH" sz="1000">
              <a:latin typeface="Segoe UI" panose="020B0502040204020203" pitchFamily="34" charset="0"/>
              <a:cs typeface="Segoe UI" panose="020B0502040204020203" pitchFamily="34" charset="0"/>
            </a:rPr>
          </a:br>
          <a:r>
            <a:rPr lang="de-CH" sz="1100" b="0" i="0" u="none" strike="noStrike">
              <a:solidFill>
                <a:schemeClr val="dk1"/>
              </a:solidFill>
              <a:effectLst/>
              <a:latin typeface="Segoe UI" panose="020B0502040204020203" pitchFamily="34" charset="0"/>
              <a:ea typeface="+mn-ea"/>
              <a:cs typeface="Segoe UI" panose="020B0502040204020203" pitchFamily="34" charset="0"/>
            </a:rPr>
            <a:t>Hard Rück Café</a:t>
          </a:r>
          <a:br>
            <a:rPr lang="de-CH" sz="1100" b="0" i="0" u="none" strike="noStrike">
              <a:solidFill>
                <a:schemeClr val="dk1"/>
              </a:solidFill>
              <a:effectLst/>
              <a:latin typeface="Segoe UI" panose="020B0502040204020203" pitchFamily="34" charset="0"/>
              <a:ea typeface="+mn-ea"/>
              <a:cs typeface="Segoe UI" panose="020B0502040204020203" pitchFamily="34" charset="0"/>
            </a:rPr>
          </a:br>
          <a:r>
            <a:rPr lang="de-CH" sz="1100" b="0" i="0" u="none" strike="noStrike">
              <a:solidFill>
                <a:schemeClr val="dk1"/>
              </a:solidFill>
              <a:effectLst/>
              <a:latin typeface="Segoe UI" panose="020B0502040204020203" pitchFamily="34" charset="0"/>
              <a:ea typeface="+mn-ea"/>
              <a:cs typeface="Segoe UI" panose="020B0502040204020203" pitchFamily="34" charset="0"/>
            </a:rPr>
            <a:t>New Reinsurance Company Ltd.</a:t>
          </a:r>
          <a:r>
            <a:rPr lang="de-CH" sz="100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Zollikerstrasse 226</a:t>
          </a:r>
          <a:br>
            <a:rPr lang="de-CH" sz="1100" b="0" i="0" u="none" strike="noStrike">
              <a:solidFill>
                <a:schemeClr val="dk1"/>
              </a:solidFill>
              <a:effectLst/>
              <a:latin typeface="Segoe UI" panose="020B0502040204020203" pitchFamily="34" charset="0"/>
              <a:ea typeface="+mn-ea"/>
              <a:cs typeface="Segoe UI" panose="020B0502040204020203" pitchFamily="34" charset="0"/>
            </a:rPr>
          </a:br>
          <a:r>
            <a:rPr lang="de-CH" sz="1100" b="0" i="0" u="none" strike="noStrike">
              <a:solidFill>
                <a:schemeClr val="dk1"/>
              </a:solidFill>
              <a:effectLst/>
              <a:latin typeface="Segoe UI" panose="020B0502040204020203" pitchFamily="34" charset="0"/>
              <a:ea typeface="+mn-ea"/>
              <a:cs typeface="Segoe UI" panose="020B0502040204020203" pitchFamily="34" charset="0"/>
            </a:rPr>
            <a:t>8008 Zürich</a:t>
          </a:r>
          <a:r>
            <a:rPr lang="de-CH" sz="100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0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00">
              <a:latin typeface="Segoe UI" panose="020B0502040204020203" pitchFamily="34" charset="0"/>
              <a:cs typeface="Segoe UI" panose="020B0502040204020203" pitchFamily="34" charset="0"/>
            </a:rPr>
            <a:t> </a:t>
          </a:r>
        </a:p>
        <a:p>
          <a:endParaRPr lang="de-CH" sz="1000">
            <a:solidFill>
              <a:schemeClr val="bg1"/>
            </a:solidFill>
            <a:latin typeface="Segoe UI" panose="020B0502040204020203" pitchFamily="34" charset="0"/>
            <a:cs typeface="Segoe UI" panose="020B0502040204020203" pitchFamily="34" charset="0"/>
          </a:endParaRPr>
        </a:p>
        <a:p>
          <a:r>
            <a:rPr lang="de-CH" sz="1100" b="0" i="0" u="none" strike="noStrike">
              <a:solidFill>
                <a:schemeClr val="dk1"/>
              </a:solidFill>
              <a:effectLst/>
              <a:latin typeface="Segoe UI" panose="020B0502040204020203" pitchFamily="34" charset="0"/>
              <a:ea typeface="+mn-ea"/>
              <a:cs typeface="Segoe UI" panose="020B0502040204020203" pitchFamily="34" charset="0"/>
            </a:rPr>
            <a:t>Betriebsleiter: Giuliano Calori</a:t>
          </a:r>
          <a:br>
            <a:rPr lang="de-CH" sz="1050">
              <a:latin typeface="Segoe UI" panose="020B0502040204020203" pitchFamily="34" charset="0"/>
              <a:cs typeface="Segoe UI" panose="020B0502040204020203" pitchFamily="34" charset="0"/>
            </a:rPr>
          </a:br>
          <a:r>
            <a:rPr lang="de-CH" sz="1100" b="0" i="0" u="none" strike="noStrike">
              <a:solidFill>
                <a:schemeClr val="dk1"/>
              </a:solidFill>
              <a:effectLst/>
              <a:latin typeface="Segoe UI" panose="020B0502040204020203" pitchFamily="34" charset="0"/>
              <a:ea typeface="+mn-ea"/>
              <a:cs typeface="Segoe UI" panose="020B0502040204020203" pitchFamily="34" charset="0"/>
            </a:rPr>
            <a:t>T +41 44 811 00 31</a:t>
          </a:r>
          <a:r>
            <a:rPr lang="de-CH" sz="105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5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50">
              <a:latin typeface="Segoe UI" panose="020B0502040204020203" pitchFamily="34" charset="0"/>
              <a:cs typeface="Segoe UI" panose="020B0502040204020203" pitchFamily="34" charset="0"/>
            </a:rPr>
            <a:t> </a:t>
          </a:r>
          <a:br>
            <a:rPr lang="de-CH" sz="1050">
              <a:latin typeface="Segoe UI" panose="020B0502040204020203" pitchFamily="34" charset="0"/>
              <a:cs typeface="Segoe UI" panose="020B0502040204020203" pitchFamily="34" charset="0"/>
            </a:rPr>
          </a:br>
          <a:r>
            <a:rPr lang="de-CH" sz="1100" b="0" i="0"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9427-grt@eldora.ch</a:t>
          </a:r>
          <a:r>
            <a:rPr lang="de-CH" sz="105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50">
              <a:latin typeface="Segoe UI" panose="020B0502040204020203" pitchFamily="34" charset="0"/>
              <a:cs typeface="Segoe UI" panose="020B0502040204020203" pitchFamily="34" charset="0"/>
            </a:rPr>
            <a:t> </a:t>
          </a:r>
          <a:r>
            <a:rPr lang="de-CH" sz="1100" b="0" i="0" u="none" strike="noStrike">
              <a:solidFill>
                <a:schemeClr val="dk1"/>
              </a:solidFill>
              <a:effectLst/>
              <a:latin typeface="Segoe UI" panose="020B0502040204020203" pitchFamily="34" charset="0"/>
              <a:ea typeface="+mn-ea"/>
              <a:cs typeface="Segoe UI" panose="020B0502040204020203" pitchFamily="34" charset="0"/>
            </a:rPr>
            <a:t> </a:t>
          </a:r>
          <a:r>
            <a:rPr lang="de-CH" sz="1050">
              <a:latin typeface="Segoe UI" panose="020B0502040204020203" pitchFamily="34" charset="0"/>
              <a:cs typeface="Segoe UI" panose="020B0502040204020203" pitchFamily="34" charset="0"/>
            </a:rPr>
            <a:t> </a:t>
          </a:r>
          <a:endParaRPr lang="de-CH" sz="1050">
            <a:solidFill>
              <a:schemeClr val="bg1"/>
            </a:solidFill>
            <a:latin typeface="Segoe UI" panose="020B0502040204020203" pitchFamily="34" charset="0"/>
            <a:cs typeface="Segoe UI" panose="020B0502040204020203" pitchFamily="34" charset="0"/>
          </a:endParaRPr>
        </a:p>
      </xdr:txBody>
    </xdr:sp>
    <xdr:clientData fPrintsWithSheet="0"/>
  </xdr:twoCellAnchor>
  <xdr:twoCellAnchor editAs="oneCell">
    <xdr:from>
      <xdr:col>3</xdr:col>
      <xdr:colOff>133350</xdr:colOff>
      <xdr:row>0</xdr:row>
      <xdr:rowOff>104777</xdr:rowOff>
    </xdr:from>
    <xdr:to>
      <xdr:col>3</xdr:col>
      <xdr:colOff>1213967</xdr:colOff>
      <xdr:row>0</xdr:row>
      <xdr:rowOff>647701</xdr:rowOff>
    </xdr:to>
    <xdr:pic>
      <xdr:nvPicPr>
        <xdr:cNvPr id="3" name="Grafik 2">
          <a:extLst>
            <a:ext uri="{FF2B5EF4-FFF2-40B4-BE49-F238E27FC236}">
              <a16:creationId xmlns:a16="http://schemas.microsoft.com/office/drawing/2014/main" id="{408CE5DF-D689-BBFC-93F8-357D3B6FFA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9375" y="104777"/>
          <a:ext cx="1080617"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828675</xdr:colOff>
      <xdr:row>48</xdr:row>
      <xdr:rowOff>24839</xdr:rowOff>
    </xdr:from>
    <xdr:to>
      <xdr:col>2</xdr:col>
      <xdr:colOff>1038225</xdr:colOff>
      <xdr:row>48</xdr:row>
      <xdr:rowOff>180974</xdr:rowOff>
    </xdr:to>
    <xdr:pic>
      <xdr:nvPicPr>
        <xdr:cNvPr id="4" name="Grafik 3">
          <a:extLst>
            <a:ext uri="{FF2B5EF4-FFF2-40B4-BE49-F238E27FC236}">
              <a16:creationId xmlns:a16="http://schemas.microsoft.com/office/drawing/2014/main" id="{10331CEF-67BE-28D5-6E82-02330C9FC29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56" t="24445" r="16754" b="25343"/>
        <a:stretch>
          <a:fillRect/>
        </a:stretch>
      </xdr:blipFill>
      <xdr:spPr>
        <a:xfrm>
          <a:off x="1276350" y="10083239"/>
          <a:ext cx="209550" cy="156135"/>
        </a:xfrm>
        <a:prstGeom prst="rect">
          <a:avLst/>
        </a:prstGeom>
      </xdr:spPr>
    </xdr:pic>
    <xdr:clientData/>
  </xdr:twoCellAnchor>
  <xdr:twoCellAnchor editAs="oneCell">
    <xdr:from>
      <xdr:col>2</xdr:col>
      <xdr:colOff>742950</xdr:colOff>
      <xdr:row>49</xdr:row>
      <xdr:rowOff>5789</xdr:rowOff>
    </xdr:from>
    <xdr:to>
      <xdr:col>2</xdr:col>
      <xdr:colOff>952500</xdr:colOff>
      <xdr:row>49</xdr:row>
      <xdr:rowOff>161924</xdr:rowOff>
    </xdr:to>
    <xdr:pic>
      <xdr:nvPicPr>
        <xdr:cNvPr id="6" name="Grafik 5">
          <a:extLst>
            <a:ext uri="{FF2B5EF4-FFF2-40B4-BE49-F238E27FC236}">
              <a16:creationId xmlns:a16="http://schemas.microsoft.com/office/drawing/2014/main" id="{853D5E38-0053-E5CC-6140-4691EEBE63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856" t="24445" r="16754" b="25343"/>
        <a:stretch>
          <a:fillRect/>
        </a:stretch>
      </xdr:blipFill>
      <xdr:spPr>
        <a:xfrm>
          <a:off x="1190625" y="10245164"/>
          <a:ext cx="209550" cy="156135"/>
        </a:xfrm>
        <a:prstGeom prst="rect">
          <a:avLst/>
        </a:prstGeom>
      </xdr:spPr>
    </xdr:pic>
    <xdr:clientData/>
  </xdr:twoCellAnchor>
  <xdr:twoCellAnchor editAs="oneCell">
    <xdr:from>
      <xdr:col>3</xdr:col>
      <xdr:colOff>342901</xdr:colOff>
      <xdr:row>0</xdr:row>
      <xdr:rowOff>142875</xdr:rowOff>
    </xdr:from>
    <xdr:to>
      <xdr:col>3</xdr:col>
      <xdr:colOff>1214979</xdr:colOff>
      <xdr:row>0</xdr:row>
      <xdr:rowOff>581025</xdr:rowOff>
    </xdr:to>
    <xdr:pic>
      <xdr:nvPicPr>
        <xdr:cNvPr id="9" name="Grafik 8">
          <a:extLst>
            <a:ext uri="{FF2B5EF4-FFF2-40B4-BE49-F238E27FC236}">
              <a16:creationId xmlns:a16="http://schemas.microsoft.com/office/drawing/2014/main" id="{FE1DCFDD-58CA-413F-85AB-A0F4666E95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5576" y="142875"/>
          <a:ext cx="872078" cy="43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533400</xdr:colOff>
      <xdr:row>0</xdr:row>
      <xdr:rowOff>114300</xdr:rowOff>
    </xdr:from>
    <xdr:to>
      <xdr:col>3</xdr:col>
      <xdr:colOff>1405478</xdr:colOff>
      <xdr:row>0</xdr:row>
      <xdr:rowOff>552450</xdr:rowOff>
    </xdr:to>
    <xdr:pic>
      <xdr:nvPicPr>
        <xdr:cNvPr id="3" name="Grafik 2">
          <a:extLst>
            <a:ext uri="{FF2B5EF4-FFF2-40B4-BE49-F238E27FC236}">
              <a16:creationId xmlns:a16="http://schemas.microsoft.com/office/drawing/2014/main" id="{82163509-83E8-4DF9-BA67-CDFDA5BB8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6075" y="114300"/>
          <a:ext cx="872078" cy="438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371475</xdr:colOff>
      <xdr:row>0</xdr:row>
      <xdr:rowOff>114300</xdr:rowOff>
    </xdr:from>
    <xdr:to>
      <xdr:col>3</xdr:col>
      <xdr:colOff>1243553</xdr:colOff>
      <xdr:row>0</xdr:row>
      <xdr:rowOff>552450</xdr:rowOff>
    </xdr:to>
    <xdr:pic>
      <xdr:nvPicPr>
        <xdr:cNvPr id="8" name="Grafik 7">
          <a:extLst>
            <a:ext uri="{FF2B5EF4-FFF2-40B4-BE49-F238E27FC236}">
              <a16:creationId xmlns:a16="http://schemas.microsoft.com/office/drawing/2014/main" id="{10672ACC-0465-443D-A22A-7432656C5E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4150" y="114300"/>
          <a:ext cx="872078" cy="438150"/>
        </a:xfrm>
        <a:prstGeom prst="rect">
          <a:avLst/>
        </a:prstGeom>
      </xdr:spPr>
    </xdr:pic>
    <xdr:clientData/>
  </xdr:twoCellAnchor>
  <xdr:twoCellAnchor editAs="oneCell">
    <xdr:from>
      <xdr:col>2</xdr:col>
      <xdr:colOff>771525</xdr:colOff>
      <xdr:row>77</xdr:row>
      <xdr:rowOff>28575</xdr:rowOff>
    </xdr:from>
    <xdr:to>
      <xdr:col>2</xdr:col>
      <xdr:colOff>981075</xdr:colOff>
      <xdr:row>78</xdr:row>
      <xdr:rowOff>3735</xdr:rowOff>
    </xdr:to>
    <xdr:pic>
      <xdr:nvPicPr>
        <xdr:cNvPr id="9" name="Grafik 8">
          <a:extLst>
            <a:ext uri="{FF2B5EF4-FFF2-40B4-BE49-F238E27FC236}">
              <a16:creationId xmlns:a16="http://schemas.microsoft.com/office/drawing/2014/main" id="{137CE8EE-1628-467C-85BB-5C9D4B820C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219200" y="14030325"/>
          <a:ext cx="209550" cy="156135"/>
        </a:xfrm>
        <a:prstGeom prst="rect">
          <a:avLst/>
        </a:prstGeom>
      </xdr:spPr>
    </xdr:pic>
    <xdr:clientData/>
  </xdr:twoCellAnchor>
  <xdr:twoCellAnchor editAs="oneCell">
    <xdr:from>
      <xdr:col>2</xdr:col>
      <xdr:colOff>676275</xdr:colOff>
      <xdr:row>78</xdr:row>
      <xdr:rowOff>19050</xdr:rowOff>
    </xdr:from>
    <xdr:to>
      <xdr:col>2</xdr:col>
      <xdr:colOff>885825</xdr:colOff>
      <xdr:row>78</xdr:row>
      <xdr:rowOff>175185</xdr:rowOff>
    </xdr:to>
    <xdr:pic>
      <xdr:nvPicPr>
        <xdr:cNvPr id="10" name="Grafik 9">
          <a:extLst>
            <a:ext uri="{FF2B5EF4-FFF2-40B4-BE49-F238E27FC236}">
              <a16:creationId xmlns:a16="http://schemas.microsoft.com/office/drawing/2014/main" id="{FBC19EF0-EF09-42A4-AE59-EA035772B56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123950" y="14201775"/>
          <a:ext cx="209550" cy="156135"/>
        </a:xfrm>
        <a:prstGeom prst="rect">
          <a:avLst/>
        </a:prstGeom>
      </xdr:spPr>
    </xdr:pic>
    <xdr:clientData/>
  </xdr:twoCellAnchor>
  <xdr:twoCellAnchor editAs="oneCell">
    <xdr:from>
      <xdr:col>2</xdr:col>
      <xdr:colOff>1047750</xdr:colOff>
      <xdr:row>99</xdr:row>
      <xdr:rowOff>47625</xdr:rowOff>
    </xdr:from>
    <xdr:to>
      <xdr:col>2</xdr:col>
      <xdr:colOff>1257300</xdr:colOff>
      <xdr:row>100</xdr:row>
      <xdr:rowOff>146610</xdr:rowOff>
    </xdr:to>
    <xdr:pic>
      <xdr:nvPicPr>
        <xdr:cNvPr id="11" name="Grafik 10">
          <a:extLst>
            <a:ext uri="{FF2B5EF4-FFF2-40B4-BE49-F238E27FC236}">
              <a16:creationId xmlns:a16="http://schemas.microsoft.com/office/drawing/2014/main" id="{B5F90145-00B1-459A-92FA-47AC3652B06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495425" y="17802225"/>
          <a:ext cx="209550" cy="156135"/>
        </a:xfrm>
        <a:prstGeom prst="rect">
          <a:avLst/>
        </a:prstGeom>
      </xdr:spPr>
    </xdr:pic>
    <xdr:clientData/>
  </xdr:twoCellAnchor>
  <xdr:twoCellAnchor editAs="oneCell">
    <xdr:from>
      <xdr:col>3</xdr:col>
      <xdr:colOff>123825</xdr:colOff>
      <xdr:row>101</xdr:row>
      <xdr:rowOff>9525</xdr:rowOff>
    </xdr:from>
    <xdr:to>
      <xdr:col>3</xdr:col>
      <xdr:colOff>333375</xdr:colOff>
      <xdr:row>101</xdr:row>
      <xdr:rowOff>165660</xdr:rowOff>
    </xdr:to>
    <xdr:pic>
      <xdr:nvPicPr>
        <xdr:cNvPr id="12" name="Grafik 11">
          <a:extLst>
            <a:ext uri="{FF2B5EF4-FFF2-40B4-BE49-F238E27FC236}">
              <a16:creationId xmlns:a16="http://schemas.microsoft.com/office/drawing/2014/main" id="{08A0F25F-91F5-C685-A1BD-A458FE11C93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2476500" y="18002250"/>
          <a:ext cx="209550" cy="156135"/>
        </a:xfrm>
        <a:prstGeom prst="rect">
          <a:avLst/>
        </a:prstGeom>
      </xdr:spPr>
    </xdr:pic>
    <xdr:clientData/>
  </xdr:twoCellAnchor>
  <xdr:twoCellAnchor editAs="oneCell">
    <xdr:from>
      <xdr:col>2</xdr:col>
      <xdr:colOff>1543050</xdr:colOff>
      <xdr:row>103</xdr:row>
      <xdr:rowOff>9525</xdr:rowOff>
    </xdr:from>
    <xdr:to>
      <xdr:col>2</xdr:col>
      <xdr:colOff>1752600</xdr:colOff>
      <xdr:row>103</xdr:row>
      <xdr:rowOff>165660</xdr:rowOff>
    </xdr:to>
    <xdr:pic>
      <xdr:nvPicPr>
        <xdr:cNvPr id="13" name="Grafik 12">
          <a:extLst>
            <a:ext uri="{FF2B5EF4-FFF2-40B4-BE49-F238E27FC236}">
              <a16:creationId xmlns:a16="http://schemas.microsoft.com/office/drawing/2014/main" id="{0EF9853B-80A9-A1BC-6439-58BFEE3A645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990725" y="18364200"/>
          <a:ext cx="209550" cy="156135"/>
        </a:xfrm>
        <a:prstGeom prst="rect">
          <a:avLst/>
        </a:prstGeom>
      </xdr:spPr>
    </xdr:pic>
    <xdr:clientData/>
  </xdr:twoCellAnchor>
  <xdr:twoCellAnchor editAs="oneCell">
    <xdr:from>
      <xdr:col>2</xdr:col>
      <xdr:colOff>1617100</xdr:colOff>
      <xdr:row>104</xdr:row>
      <xdr:rowOff>9526</xdr:rowOff>
    </xdr:from>
    <xdr:to>
      <xdr:col>2</xdr:col>
      <xdr:colOff>1781175</xdr:colOff>
      <xdr:row>105</xdr:row>
      <xdr:rowOff>0</xdr:rowOff>
    </xdr:to>
    <xdr:pic>
      <xdr:nvPicPr>
        <xdr:cNvPr id="15" name="Grafik 14">
          <a:extLst>
            <a:ext uri="{FF2B5EF4-FFF2-40B4-BE49-F238E27FC236}">
              <a16:creationId xmlns:a16="http://schemas.microsoft.com/office/drawing/2014/main" id="{50853D8E-C91E-71E3-1149-16D9E24AA7C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9820" t="19820" r="21380" b="18736"/>
        <a:stretch>
          <a:fillRect/>
        </a:stretch>
      </xdr:blipFill>
      <xdr:spPr>
        <a:xfrm>
          <a:off x="2064775" y="18545176"/>
          <a:ext cx="164075" cy="171449"/>
        </a:xfrm>
        <a:prstGeom prst="rect">
          <a:avLst/>
        </a:prstGeom>
      </xdr:spPr>
    </xdr:pic>
    <xdr:clientData/>
  </xdr:twoCellAnchor>
  <xdr:twoCellAnchor editAs="oneCell">
    <xdr:from>
      <xdr:col>3</xdr:col>
      <xdr:colOff>93100</xdr:colOff>
      <xdr:row>101</xdr:row>
      <xdr:rowOff>161926</xdr:rowOff>
    </xdr:from>
    <xdr:to>
      <xdr:col>3</xdr:col>
      <xdr:colOff>257175</xdr:colOff>
      <xdr:row>102</xdr:row>
      <xdr:rowOff>152400</xdr:rowOff>
    </xdr:to>
    <xdr:pic>
      <xdr:nvPicPr>
        <xdr:cNvPr id="16" name="Grafik 15">
          <a:extLst>
            <a:ext uri="{FF2B5EF4-FFF2-40B4-BE49-F238E27FC236}">
              <a16:creationId xmlns:a16="http://schemas.microsoft.com/office/drawing/2014/main" id="{03A11F09-587D-4D02-8767-97D49755C2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9820" t="19820" r="21380" b="18736"/>
        <a:stretch>
          <a:fillRect/>
        </a:stretch>
      </xdr:blipFill>
      <xdr:spPr>
        <a:xfrm>
          <a:off x="2445775" y="18154651"/>
          <a:ext cx="164075" cy="171449"/>
        </a:xfrm>
        <a:prstGeom prst="rect">
          <a:avLst/>
        </a:prstGeom>
      </xdr:spPr>
    </xdr:pic>
    <xdr:clientData/>
  </xdr:twoCellAnchor>
  <xdr:twoCellAnchor editAs="oneCell">
    <xdr:from>
      <xdr:col>3</xdr:col>
      <xdr:colOff>123825</xdr:colOff>
      <xdr:row>112</xdr:row>
      <xdr:rowOff>0</xdr:rowOff>
    </xdr:from>
    <xdr:to>
      <xdr:col>3</xdr:col>
      <xdr:colOff>333375</xdr:colOff>
      <xdr:row>112</xdr:row>
      <xdr:rowOff>156135</xdr:rowOff>
    </xdr:to>
    <xdr:pic>
      <xdr:nvPicPr>
        <xdr:cNvPr id="17" name="Grafik 16">
          <a:extLst>
            <a:ext uri="{FF2B5EF4-FFF2-40B4-BE49-F238E27FC236}">
              <a16:creationId xmlns:a16="http://schemas.microsoft.com/office/drawing/2014/main" id="{C7AD80AE-215E-48AA-AEEF-9CE4ABFDF71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2476500" y="19821525"/>
          <a:ext cx="209550" cy="156135"/>
        </a:xfrm>
        <a:prstGeom prst="rect">
          <a:avLst/>
        </a:prstGeom>
      </xdr:spPr>
    </xdr:pic>
    <xdr:clientData/>
  </xdr:twoCellAnchor>
  <xdr:twoCellAnchor editAs="oneCell">
    <xdr:from>
      <xdr:col>3</xdr:col>
      <xdr:colOff>276225</xdr:colOff>
      <xdr:row>113</xdr:row>
      <xdr:rowOff>9525</xdr:rowOff>
    </xdr:from>
    <xdr:to>
      <xdr:col>3</xdr:col>
      <xdr:colOff>485775</xdr:colOff>
      <xdr:row>113</xdr:row>
      <xdr:rowOff>165660</xdr:rowOff>
    </xdr:to>
    <xdr:pic>
      <xdr:nvPicPr>
        <xdr:cNvPr id="18" name="Grafik 17">
          <a:extLst>
            <a:ext uri="{FF2B5EF4-FFF2-40B4-BE49-F238E27FC236}">
              <a16:creationId xmlns:a16="http://schemas.microsoft.com/office/drawing/2014/main" id="{5439FAE5-57E5-498E-936C-5B1B3ECEF7C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2628900" y="20012025"/>
          <a:ext cx="209550" cy="156135"/>
        </a:xfrm>
        <a:prstGeom prst="rect">
          <a:avLst/>
        </a:prstGeom>
      </xdr:spPr>
    </xdr:pic>
    <xdr:clientData/>
  </xdr:twoCellAnchor>
  <xdr:twoCellAnchor editAs="oneCell">
    <xdr:from>
      <xdr:col>3</xdr:col>
      <xdr:colOff>9525</xdr:colOff>
      <xdr:row>114</xdr:row>
      <xdr:rowOff>19050</xdr:rowOff>
    </xdr:from>
    <xdr:to>
      <xdr:col>3</xdr:col>
      <xdr:colOff>219075</xdr:colOff>
      <xdr:row>114</xdr:row>
      <xdr:rowOff>175185</xdr:rowOff>
    </xdr:to>
    <xdr:pic>
      <xdr:nvPicPr>
        <xdr:cNvPr id="19" name="Grafik 18">
          <a:extLst>
            <a:ext uri="{FF2B5EF4-FFF2-40B4-BE49-F238E27FC236}">
              <a16:creationId xmlns:a16="http://schemas.microsoft.com/office/drawing/2014/main" id="{156F1365-6874-4BAD-A7F4-CA655102298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2362200" y="20202525"/>
          <a:ext cx="209550" cy="156135"/>
        </a:xfrm>
        <a:prstGeom prst="rect">
          <a:avLst/>
        </a:prstGeom>
      </xdr:spPr>
    </xdr:pic>
    <xdr:clientData/>
  </xdr:twoCellAnchor>
  <xdr:twoCellAnchor editAs="oneCell">
    <xdr:from>
      <xdr:col>2</xdr:col>
      <xdr:colOff>1038225</xdr:colOff>
      <xdr:row>54</xdr:row>
      <xdr:rowOff>66675</xdr:rowOff>
    </xdr:from>
    <xdr:to>
      <xdr:col>2</xdr:col>
      <xdr:colOff>1247775</xdr:colOff>
      <xdr:row>55</xdr:row>
      <xdr:rowOff>137085</xdr:rowOff>
    </xdr:to>
    <xdr:pic>
      <xdr:nvPicPr>
        <xdr:cNvPr id="20" name="Grafik 19">
          <a:extLst>
            <a:ext uri="{FF2B5EF4-FFF2-40B4-BE49-F238E27FC236}">
              <a16:creationId xmlns:a16="http://schemas.microsoft.com/office/drawing/2014/main" id="{D184BBED-1A3F-4385-ABB9-E46087ACBF0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485900" y="10791825"/>
          <a:ext cx="209550" cy="156135"/>
        </a:xfrm>
        <a:prstGeom prst="rect">
          <a:avLst/>
        </a:prstGeom>
      </xdr:spPr>
    </xdr:pic>
    <xdr:clientData/>
  </xdr:twoCellAnchor>
  <xdr:twoCellAnchor editAs="oneCell">
    <xdr:from>
      <xdr:col>2</xdr:col>
      <xdr:colOff>838200</xdr:colOff>
      <xdr:row>61</xdr:row>
      <xdr:rowOff>0</xdr:rowOff>
    </xdr:from>
    <xdr:to>
      <xdr:col>2</xdr:col>
      <xdr:colOff>1047750</xdr:colOff>
      <xdr:row>61</xdr:row>
      <xdr:rowOff>156135</xdr:rowOff>
    </xdr:to>
    <xdr:pic>
      <xdr:nvPicPr>
        <xdr:cNvPr id="21" name="Grafik 20">
          <a:extLst>
            <a:ext uri="{FF2B5EF4-FFF2-40B4-BE49-F238E27FC236}">
              <a16:creationId xmlns:a16="http://schemas.microsoft.com/office/drawing/2014/main" id="{6A391ADB-766B-493D-93FE-50EDDBEEA30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285875" y="11649075"/>
          <a:ext cx="209550" cy="156135"/>
        </a:xfrm>
        <a:prstGeom prst="rect">
          <a:avLst/>
        </a:prstGeom>
      </xdr:spPr>
    </xdr:pic>
    <xdr:clientData/>
  </xdr:twoCellAnchor>
  <xdr:twoCellAnchor editAs="oneCell">
    <xdr:from>
      <xdr:col>2</xdr:col>
      <xdr:colOff>790575</xdr:colOff>
      <xdr:row>5</xdr:row>
      <xdr:rowOff>47625</xdr:rowOff>
    </xdr:from>
    <xdr:to>
      <xdr:col>2</xdr:col>
      <xdr:colOff>1000125</xdr:colOff>
      <xdr:row>6</xdr:row>
      <xdr:rowOff>127560</xdr:rowOff>
    </xdr:to>
    <xdr:pic>
      <xdr:nvPicPr>
        <xdr:cNvPr id="22" name="Grafik 21">
          <a:extLst>
            <a:ext uri="{FF2B5EF4-FFF2-40B4-BE49-F238E27FC236}">
              <a16:creationId xmlns:a16="http://schemas.microsoft.com/office/drawing/2014/main" id="{F2A9276D-D9DC-491A-92A9-4F7BA8488D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856" t="24445" r="16754" b="25343"/>
        <a:stretch>
          <a:fillRect/>
        </a:stretch>
      </xdr:blipFill>
      <xdr:spPr>
        <a:xfrm>
          <a:off x="1238250" y="2105025"/>
          <a:ext cx="209550" cy="156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174113</xdr:colOff>
      <xdr:row>0</xdr:row>
      <xdr:rowOff>112662</xdr:rowOff>
    </xdr:from>
    <xdr:to>
      <xdr:col>3</xdr:col>
      <xdr:colOff>1046191</xdr:colOff>
      <xdr:row>0</xdr:row>
      <xdr:rowOff>550812</xdr:rowOff>
    </xdr:to>
    <xdr:pic>
      <xdr:nvPicPr>
        <xdr:cNvPr id="3" name="Grafik 2">
          <a:extLst>
            <a:ext uri="{FF2B5EF4-FFF2-40B4-BE49-F238E27FC236}">
              <a16:creationId xmlns:a16="http://schemas.microsoft.com/office/drawing/2014/main" id="{0E98A948-078B-4FD2-ACF9-9ABB8F6166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4758" y="112662"/>
          <a:ext cx="872078"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695325</xdr:colOff>
      <xdr:row>0</xdr:row>
      <xdr:rowOff>114300</xdr:rowOff>
    </xdr:from>
    <xdr:to>
      <xdr:col>3</xdr:col>
      <xdr:colOff>1905000</xdr:colOff>
      <xdr:row>0</xdr:row>
      <xdr:rowOff>533400</xdr:rowOff>
    </xdr:to>
    <xdr:pic>
      <xdr:nvPicPr>
        <xdr:cNvPr id="2" name="Grafik 3" descr="Logo Eldora rgb 300dpi.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876550" y="114300"/>
          <a:ext cx="1209675" cy="4191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1733550</xdr:colOff>
          <xdr:row>40</xdr:row>
          <xdr:rowOff>0</xdr:rowOff>
        </xdr:from>
        <xdr:to>
          <xdr:col>3</xdr:col>
          <xdr:colOff>133350</xdr:colOff>
          <xdr:row>41</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38</xdr:row>
          <xdr:rowOff>0</xdr:rowOff>
        </xdr:from>
        <xdr:to>
          <xdr:col>3</xdr:col>
          <xdr:colOff>133350</xdr:colOff>
          <xdr:row>39</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37</xdr:row>
          <xdr:rowOff>0</xdr:rowOff>
        </xdr:from>
        <xdr:to>
          <xdr:col>3</xdr:col>
          <xdr:colOff>133350</xdr:colOff>
          <xdr:row>38</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36</xdr:row>
          <xdr:rowOff>0</xdr:rowOff>
        </xdr:from>
        <xdr:to>
          <xdr:col>3</xdr:col>
          <xdr:colOff>123825</xdr:colOff>
          <xdr:row>37</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1733550</xdr:colOff>
          <xdr:row>34</xdr:row>
          <xdr:rowOff>133350</xdr:rowOff>
        </xdr:from>
        <xdr:to>
          <xdr:col>3</xdr:col>
          <xdr:colOff>133350</xdr:colOff>
          <xdr:row>35</xdr:row>
          <xdr:rowOff>171450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7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40</xdr:row>
          <xdr:rowOff>0</xdr:rowOff>
        </xdr:from>
        <xdr:to>
          <xdr:col>3</xdr:col>
          <xdr:colOff>123825</xdr:colOff>
          <xdr:row>41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7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304800</xdr:colOff>
          <xdr:row>41</xdr:row>
          <xdr:rowOff>9525</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7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39</xdr:row>
          <xdr:rowOff>0</xdr:rowOff>
        </xdr:from>
        <xdr:to>
          <xdr:col>3</xdr:col>
          <xdr:colOff>123825</xdr:colOff>
          <xdr:row>40</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7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200025</xdr:rowOff>
        </xdr:from>
        <xdr:to>
          <xdr:col>4</xdr:col>
          <xdr:colOff>304800</xdr:colOff>
          <xdr:row>41</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7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3</xdr:col>
      <xdr:colOff>504825</xdr:colOff>
      <xdr:row>0</xdr:row>
      <xdr:rowOff>114300</xdr:rowOff>
    </xdr:from>
    <xdr:to>
      <xdr:col>3</xdr:col>
      <xdr:colOff>1376903</xdr:colOff>
      <xdr:row>0</xdr:row>
      <xdr:rowOff>552450</xdr:rowOff>
    </xdr:to>
    <xdr:pic>
      <xdr:nvPicPr>
        <xdr:cNvPr id="3" name="Grafik 2">
          <a:extLst>
            <a:ext uri="{FF2B5EF4-FFF2-40B4-BE49-F238E27FC236}">
              <a16:creationId xmlns:a16="http://schemas.microsoft.com/office/drawing/2014/main" id="{768EA99F-B35D-432F-A1CF-7779F8664F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0" y="114300"/>
          <a:ext cx="872078" cy="438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2</xdr:row>
      <xdr:rowOff>19049</xdr:rowOff>
    </xdr:from>
    <xdr:to>
      <xdr:col>7</xdr:col>
      <xdr:colOff>457200</xdr:colOff>
      <xdr:row>52</xdr:row>
      <xdr:rowOff>114300</xdr:rowOff>
    </xdr:to>
    <xdr:sp macro="" textlink="">
      <xdr:nvSpPr>
        <xdr:cNvPr id="2" name="Text Box 124">
          <a:extLst>
            <a:ext uri="{FF2B5EF4-FFF2-40B4-BE49-F238E27FC236}">
              <a16:creationId xmlns:a16="http://schemas.microsoft.com/office/drawing/2014/main" id="{00000000-0008-0000-0800-000002000000}"/>
            </a:ext>
          </a:extLst>
        </xdr:cNvPr>
        <xdr:cNvSpPr txBox="1">
          <a:spLocks noChangeArrowheads="1"/>
        </xdr:cNvSpPr>
      </xdr:nvSpPr>
      <xdr:spPr bwMode="auto">
        <a:xfrm>
          <a:off x="66675" y="1390649"/>
          <a:ext cx="6134100" cy="8010526"/>
        </a:xfrm>
        <a:prstGeom prst="rect">
          <a:avLst/>
        </a:prstGeom>
        <a:noFill/>
        <a:ln w="9525">
          <a:noFill/>
          <a:round/>
          <a:headEnd/>
          <a:tailEnd/>
        </a:ln>
        <a:effectLst/>
      </xdr:spPr>
      <xdr:txBody>
        <a:bodyPr vertOverflow="clip" wrap="square" lIns="0" tIns="0" rIns="0" bIns="0" anchor="t" upright="1"/>
        <a:lstStyle/>
        <a:p>
          <a:pPr rtl="0"/>
          <a:r>
            <a:rPr lang="de-CH" sz="1000" b="1" i="0" baseline="0">
              <a:solidFill>
                <a:sysClr val="windowText" lastClr="000000"/>
              </a:solidFill>
              <a:latin typeface="Segoe UI" panose="020B0502040204020203" pitchFamily="34" charset="0"/>
              <a:ea typeface="+mn-ea"/>
              <a:cs typeface="Segoe UI" panose="020B0502040204020203" pitchFamily="34" charset="0"/>
            </a:rPr>
            <a:t>BESTELLFRISTEN</a:t>
          </a:r>
          <a:endParaRPr lang="de-CH" sz="1000">
            <a:solidFill>
              <a:sysClr val="windowText" lastClr="000000"/>
            </a:solidFill>
            <a:latin typeface="Segoe UI" panose="020B0502040204020203" pitchFamily="34" charset="0"/>
            <a:cs typeface="Segoe UI" panose="020B0502040204020203" pitchFamily="34" charset="0"/>
          </a:endParaRPr>
        </a:p>
        <a:p>
          <a:pPr rtl="0"/>
          <a:r>
            <a:rPr lang="de-CH" sz="1000" b="0" i="0" baseline="0">
              <a:solidFill>
                <a:sysClr val="windowText" lastClr="000000"/>
              </a:solidFill>
              <a:latin typeface="Segoe UI" panose="020B0502040204020203" pitchFamily="34" charset="0"/>
              <a:ea typeface="+mn-ea"/>
              <a:cs typeface="Segoe UI" panose="020B0502040204020203" pitchFamily="34" charset="0"/>
            </a:rPr>
            <a:t>Bitte geben Sie Ihre Bestellung bis 10.00 Uhr und 2 Tage vor dem Anlass auf.</a:t>
          </a:r>
          <a:endParaRPr lang="de-CH" sz="1000" b="0">
            <a:solidFill>
              <a:sysClr val="windowText" lastClr="000000"/>
            </a:solidFill>
            <a:latin typeface="Segoe UI" panose="020B0502040204020203" pitchFamily="34" charset="0"/>
            <a:cs typeface="Segoe UI" panose="020B0502040204020203" pitchFamily="34" charset="0"/>
          </a:endParaRPr>
        </a:p>
        <a:p>
          <a:pPr rtl="0"/>
          <a:r>
            <a:rPr lang="de-CH" sz="1000" b="0" i="0" baseline="0">
              <a:solidFill>
                <a:sysClr val="windowText" lastClr="000000"/>
              </a:solidFill>
              <a:latin typeface="Segoe UI" panose="020B0502040204020203" pitchFamily="34" charset="0"/>
              <a:ea typeface="+mn-ea"/>
              <a:cs typeface="Segoe UI" panose="020B0502040204020203" pitchFamily="34" charset="0"/>
            </a:rPr>
            <a:t>Wenn Bestellungen kurzfristig aufgegeben werden, muss mit Einschränkungen betreffend Angebot gerechnet werden. </a:t>
          </a:r>
        </a:p>
        <a:p>
          <a:pPr rtl="0" fontAlgn="base"/>
          <a:endParaRPr lang="de-CH" sz="1000" b="0" i="0" baseline="0">
            <a:latin typeface="Segoe UI" panose="020B0502040204020203" pitchFamily="34" charset="0"/>
            <a:ea typeface="+mn-ea"/>
            <a:cs typeface="Segoe UI" panose="020B0502040204020203" pitchFamily="34" charset="0"/>
          </a:endParaRPr>
        </a:p>
        <a:p>
          <a:pPr rtl="0"/>
          <a:r>
            <a:rPr lang="de-CH" sz="1000" b="1" i="0" baseline="0">
              <a:latin typeface="Segoe UI" panose="020B0502040204020203" pitchFamily="34" charset="0"/>
              <a:ea typeface="+mn-ea"/>
              <a:cs typeface="Segoe UI" panose="020B0502040204020203" pitchFamily="34" charset="0"/>
            </a:rPr>
            <a:t>LIEFERZEITEN</a:t>
          </a:r>
          <a:endParaRPr lang="en-US" sz="1000">
            <a:latin typeface="Segoe UI" panose="020B0502040204020203" pitchFamily="34" charset="0"/>
            <a:ea typeface="+mn-ea"/>
            <a:cs typeface="Segoe UI" panose="020B0502040204020203" pitchFamily="34" charset="0"/>
          </a:endParaRPr>
        </a:p>
        <a:p>
          <a:pPr rtl="0"/>
          <a:r>
            <a:rPr lang="de-CH" sz="1000" b="0" i="0" baseline="0">
              <a:latin typeface="Segoe UI" panose="020B0502040204020203" pitchFamily="34" charset="0"/>
              <a:ea typeface="+mn-ea"/>
              <a:cs typeface="Segoe UI" panose="020B0502040204020203" pitchFamily="34" charset="0"/>
            </a:rPr>
            <a:t>Montag bis Freitag, 08.00 - 15.00 Uhr. (andere Lieferzeiten nur nach Absprache)</a:t>
          </a:r>
        </a:p>
        <a:p>
          <a:pPr rtl="0"/>
          <a:endParaRPr lang="de-CH" sz="1000" b="0" i="0" baseline="0">
            <a:latin typeface="Segoe UI" panose="020B0502040204020203" pitchFamily="34" charset="0"/>
            <a:ea typeface="+mn-ea"/>
            <a:cs typeface="Segoe UI" panose="020B0502040204020203" pitchFamily="34" charset="0"/>
          </a:endParaRPr>
        </a:p>
        <a:p>
          <a:pPr rtl="0"/>
          <a:r>
            <a:rPr lang="de-CH" sz="1000" b="1" i="0">
              <a:latin typeface="Segoe UI" panose="020B0502040204020203" pitchFamily="34" charset="0"/>
              <a:ea typeface="+mn-ea"/>
              <a:cs typeface="Segoe UI" panose="020B0502040204020203" pitchFamily="34" charset="0"/>
            </a:rPr>
            <a:t>MITARBEITERKOSTEN</a:t>
          </a:r>
          <a:r>
            <a:rPr lang="de-CH" sz="1000" b="1" i="0" baseline="0">
              <a:latin typeface="Segoe UI" panose="020B0502040204020203" pitchFamily="34" charset="0"/>
              <a:ea typeface="+mn-ea"/>
              <a:cs typeface="Segoe UI" panose="020B0502040204020203" pitchFamily="34" charset="0"/>
            </a:rPr>
            <a:t> UND LIEFERPAUSCHALE</a:t>
          </a:r>
          <a:endParaRPr lang="de-CH" sz="1000" b="1" i="0">
            <a:latin typeface="Segoe UI" panose="020B0502040204020203" pitchFamily="34" charset="0"/>
            <a:ea typeface="+mn-ea"/>
            <a:cs typeface="Segoe UI" panose="020B0502040204020203" pitchFamily="34" charset="0"/>
          </a:endParaRPr>
        </a:p>
        <a:p>
          <a:r>
            <a:rPr lang="de-CH" sz="1000" baseline="0">
              <a:latin typeface="Segoe UI" panose="020B0502040204020203" pitchFamily="34" charset="0"/>
              <a:ea typeface="+mn-ea"/>
              <a:cs typeface="Segoe UI" panose="020B0502040204020203" pitchFamily="34" charset="0"/>
            </a:rPr>
            <a:t>Bei Veranstaltungen ausserhalb der Öffnungszeiten des Eldora Mitarbeiterrestaurants wird die Betreuung durch Eldora Servicemitarbeiter vorausgesetzt und nach effektivem Aufwand verrechnet.</a:t>
          </a:r>
        </a:p>
        <a:p>
          <a:br>
            <a:rPr lang="de-CH" sz="1000" baseline="0">
              <a:latin typeface="Segoe UI" panose="020B0502040204020203" pitchFamily="34" charset="0"/>
              <a:ea typeface="+mn-ea"/>
              <a:cs typeface="Segoe UI" panose="020B0502040204020203" pitchFamily="34" charset="0"/>
            </a:rPr>
          </a:br>
          <a:r>
            <a:rPr lang="de-CH" sz="1000" b="0" i="0">
              <a:latin typeface="Segoe UI" panose="020B0502040204020203" pitchFamily="34" charset="0"/>
              <a:ea typeface="+mn-ea"/>
              <a:cs typeface="Segoe UI" panose="020B0502040204020203" pitchFamily="34" charset="0"/>
            </a:rPr>
            <a:t>Mitarbeiter pro Stunde:</a:t>
          </a:r>
          <a:r>
            <a:rPr lang="de-CH" sz="1000" b="0" i="0" baseline="0">
              <a:latin typeface="Segoe UI" panose="020B0502040204020203" pitchFamily="34" charset="0"/>
              <a:ea typeface="+mn-ea"/>
              <a:cs typeface="Segoe UI" panose="020B0502040204020203" pitchFamily="34" charset="0"/>
            </a:rPr>
            <a:t> CHF </a:t>
          </a:r>
          <a:r>
            <a:rPr lang="de-CH" sz="1000" b="0" i="0">
              <a:latin typeface="Segoe UI" panose="020B0502040204020203" pitchFamily="34" charset="0"/>
              <a:ea typeface="+mn-ea"/>
              <a:cs typeface="Segoe UI" panose="020B0502040204020203" pitchFamily="34" charset="0"/>
            </a:rPr>
            <a:t>45.00</a:t>
          </a:r>
          <a:r>
            <a:rPr lang="de-CH" sz="1000">
              <a:latin typeface="Segoe UI" panose="020B0502040204020203" pitchFamily="34" charset="0"/>
              <a:ea typeface="+mn-ea"/>
              <a:cs typeface="Segoe UI" panose="020B0502040204020203" pitchFamily="34" charset="0"/>
            </a:rPr>
            <a:t> </a:t>
          </a:r>
          <a:r>
            <a:rPr lang="de-CH" sz="1000" b="0" i="0">
              <a:latin typeface="Segoe UI" panose="020B0502040204020203" pitchFamily="34" charset="0"/>
              <a:ea typeface="+mn-ea"/>
              <a:cs typeface="Segoe UI" panose="020B0502040204020203" pitchFamily="34" charset="0"/>
            </a:rPr>
            <a:t> </a:t>
          </a:r>
          <a:r>
            <a:rPr lang="de-CH" sz="1000">
              <a:latin typeface="Segoe UI" panose="020B0502040204020203" pitchFamily="34" charset="0"/>
              <a:ea typeface="+mn-ea"/>
              <a:cs typeface="Segoe UI" panose="020B0502040204020203" pitchFamily="34" charset="0"/>
            </a:rPr>
            <a:t> </a:t>
          </a:r>
          <a:r>
            <a:rPr lang="de-CH" sz="1000" b="0" i="0">
              <a:latin typeface="Segoe UI" panose="020B0502040204020203" pitchFamily="34" charset="0"/>
              <a:ea typeface="+mn-ea"/>
              <a:cs typeface="Segoe UI" panose="020B0502040204020203" pitchFamily="34" charset="0"/>
            </a:rPr>
            <a:t> </a:t>
          </a:r>
          <a:r>
            <a:rPr lang="de-CH" sz="1000">
              <a:latin typeface="Segoe UI" panose="020B0502040204020203" pitchFamily="34" charset="0"/>
              <a:ea typeface="+mn-ea"/>
              <a:cs typeface="Segoe UI" panose="020B0502040204020203" pitchFamily="34" charset="0"/>
            </a:rPr>
            <a:t> </a:t>
          </a:r>
          <a:r>
            <a:rPr lang="de-CH" sz="1000" b="0" i="0">
              <a:latin typeface="Segoe UI" panose="020B0502040204020203" pitchFamily="34" charset="0"/>
              <a:ea typeface="+mn-ea"/>
              <a:cs typeface="Segoe UI" panose="020B0502040204020203" pitchFamily="34" charset="0"/>
            </a:rPr>
            <a:t> </a:t>
          </a:r>
          <a:r>
            <a:rPr lang="de-CH" sz="1000">
              <a:latin typeface="Segoe UI" panose="020B0502040204020203" pitchFamily="34" charset="0"/>
              <a:ea typeface="+mn-ea"/>
              <a:cs typeface="Segoe UI" panose="020B0502040204020203" pitchFamily="34" charset="0"/>
            </a:rPr>
            <a:t> </a:t>
          </a:r>
          <a:endParaRPr lang="de-CH" sz="1000">
            <a:latin typeface="Segoe UI" panose="020B0502040204020203" pitchFamily="34" charset="0"/>
            <a:cs typeface="Segoe UI" panose="020B0502040204020203" pitchFamily="34" charset="0"/>
          </a:endParaRPr>
        </a:p>
        <a:p>
          <a:endParaRPr lang="de-CH" sz="1000" b="1" i="0">
            <a:latin typeface="Segoe UI" panose="020B0502040204020203" pitchFamily="34" charset="0"/>
            <a:ea typeface="+mn-ea"/>
            <a:cs typeface="Segoe UI" panose="020B0502040204020203" pitchFamily="34" charset="0"/>
          </a:endParaRPr>
        </a:p>
        <a:p>
          <a:r>
            <a:rPr lang="de-CH" sz="1000" b="0" i="1">
              <a:latin typeface="Segoe UI" panose="020B0502040204020203" pitchFamily="34" charset="0"/>
              <a:ea typeface="+mn-ea"/>
              <a:cs typeface="Segoe UI" panose="020B0502040204020203" pitchFamily="34" charset="0"/>
            </a:rPr>
            <a:t>Von 22.00 - 05.00 Uhr und Samstag/Sonntag </a:t>
          </a:r>
          <a:endParaRPr lang="de-CH" sz="1000">
            <a:latin typeface="Segoe UI" panose="020B0502040204020203" pitchFamily="34" charset="0"/>
            <a:cs typeface="Segoe UI" panose="020B0502040204020203" pitchFamily="34" charset="0"/>
          </a:endParaRPr>
        </a:p>
        <a:p>
          <a:r>
            <a:rPr lang="de-CH" sz="1000" b="0" i="0">
              <a:latin typeface="Segoe UI" panose="020B0502040204020203" pitchFamily="34" charset="0"/>
              <a:ea typeface="+mn-ea"/>
              <a:cs typeface="Segoe UI" panose="020B0502040204020203" pitchFamily="34" charset="0"/>
            </a:rPr>
            <a:t>Mitarbeiter pro Stunde:</a:t>
          </a:r>
          <a:r>
            <a:rPr lang="de-CH" sz="1000" b="0" i="0" baseline="0">
              <a:latin typeface="Segoe UI" panose="020B0502040204020203" pitchFamily="34" charset="0"/>
              <a:ea typeface="+mn-ea"/>
              <a:cs typeface="Segoe UI" panose="020B0502040204020203" pitchFamily="34" charset="0"/>
            </a:rPr>
            <a:t> CHF </a:t>
          </a:r>
          <a:r>
            <a:rPr lang="de-CH" sz="1000" b="0" i="0">
              <a:latin typeface="Segoe UI" panose="020B0502040204020203" pitchFamily="34" charset="0"/>
              <a:ea typeface="+mn-ea"/>
              <a:cs typeface="Segoe UI" panose="020B0502040204020203" pitchFamily="34" charset="0"/>
            </a:rPr>
            <a:t>54.00</a:t>
          </a:r>
          <a:endParaRPr lang="de-CH" sz="1000">
            <a:latin typeface="Segoe UI" panose="020B0502040204020203" pitchFamily="34" charset="0"/>
            <a:cs typeface="Segoe UI" panose="020B0502040204020203" pitchFamily="34" charset="0"/>
          </a:endParaRPr>
        </a:p>
        <a:p>
          <a:pPr fontAlgn="base"/>
          <a:endParaRPr lang="de-CH" sz="1000" b="1" baseline="0">
            <a:latin typeface="Segoe UI" panose="020B0502040204020203" pitchFamily="34" charset="0"/>
            <a:ea typeface="+mn-ea"/>
            <a:cs typeface="Segoe UI" panose="020B0502040204020203" pitchFamily="34" charset="0"/>
          </a:endParaRPr>
        </a:p>
        <a:p>
          <a:pPr algn="l" rtl="0">
            <a:defRPr sz="1000"/>
          </a:pPr>
          <a:r>
            <a:rPr lang="de-CH" sz="1000" b="0" i="0" u="none" strike="noStrike" baseline="0">
              <a:solidFill>
                <a:sysClr val="windowText" lastClr="000000"/>
              </a:solidFill>
              <a:latin typeface="Segoe UI" panose="020B0502040204020203" pitchFamily="34" charset="0"/>
              <a:cs typeface="Segoe UI" panose="020B0502040204020203" pitchFamily="34" charset="0"/>
            </a:rPr>
            <a:t>Chauffeur inkl. Fahrzeug, für Lieferungen ausser Haus = CHF 100.00 / Stunde</a:t>
          </a: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r>
            <a:rPr lang="de-CH" sz="1000" b="1" i="0" u="none" strike="noStrike" baseline="0">
              <a:solidFill>
                <a:sysClr val="windowText" lastClr="000000"/>
              </a:solidFill>
              <a:latin typeface="Segoe UI" panose="020B0502040204020203" pitchFamily="34" charset="0"/>
              <a:cs typeface="Segoe UI" panose="020B0502040204020203" pitchFamily="34" charset="0"/>
            </a:rPr>
            <a:t>PREISE</a:t>
          </a:r>
        </a:p>
        <a:p>
          <a:pPr algn="l" rtl="0">
            <a:defRPr sz="1000"/>
          </a:pPr>
          <a:r>
            <a:rPr lang="de-CH" sz="1000" b="0" i="0" u="none" strike="noStrike" baseline="0">
              <a:solidFill>
                <a:sysClr val="windowText" lastClr="000000"/>
              </a:solidFill>
              <a:latin typeface="Segoe UI" panose="020B0502040204020203" pitchFamily="34" charset="0"/>
              <a:cs typeface="Segoe UI" panose="020B0502040204020203" pitchFamily="34" charset="0"/>
            </a:rPr>
            <a:t>Alle aufgeführten Preise verstehen sich inklusive MwSt. und sind in Schweizer Franken.</a:t>
          </a:r>
        </a:p>
        <a:p>
          <a:pPr algn="l" rtl="0">
            <a:defRPr sz="1000"/>
          </a:pPr>
          <a:r>
            <a:rPr lang="de-CH" sz="1000" b="0" i="0" u="none" strike="noStrike" baseline="0">
              <a:solidFill>
                <a:sysClr val="windowText" lastClr="000000"/>
              </a:solidFill>
              <a:latin typeface="Segoe UI" panose="020B0502040204020203" pitchFamily="34" charset="0"/>
              <a:cs typeface="Segoe UI" panose="020B0502040204020203" pitchFamily="34" charset="0"/>
            </a:rPr>
            <a:t>Angebots- und Preisänderungen bleiben vorbehalten.</a:t>
          </a:r>
        </a:p>
        <a:p>
          <a:pPr algn="l" rtl="0">
            <a:defRPr sz="1000"/>
          </a:pPr>
          <a:endParaRPr lang="de-CH" sz="1000" b="0"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r>
            <a:rPr lang="de-CH" sz="1000" b="1" i="0" u="none" strike="noStrike" baseline="0">
              <a:solidFill>
                <a:sysClr val="windowText" lastClr="000000"/>
              </a:solidFill>
              <a:latin typeface="Segoe UI" panose="020B0502040204020203" pitchFamily="34" charset="0"/>
              <a:cs typeface="Segoe UI" panose="020B0502040204020203" pitchFamily="34" charset="0"/>
            </a:rPr>
            <a:t>OFFERTE UND BESTELLUNG</a:t>
          </a:r>
        </a:p>
        <a:p>
          <a:pPr algn="l" rtl="0">
            <a:defRPr sz="1000"/>
          </a:pPr>
          <a:r>
            <a:rPr lang="de-CH" sz="1000" b="0" i="0" u="none" strike="noStrike" baseline="0">
              <a:solidFill>
                <a:sysClr val="windowText" lastClr="000000"/>
              </a:solidFill>
              <a:latin typeface="Segoe UI" panose="020B0502040204020203" pitchFamily="34" charset="0"/>
              <a:cs typeface="Segoe UI" panose="020B0502040204020203" pitchFamily="34" charset="0"/>
            </a:rPr>
            <a:t>Sie erhalten von uns eine detaillierte Offerte, die weder für den Auftraggeber noch für den Auftragnehmer verbindlich ist. Nach einer allfälligen Bereinigung der Offerte, bestätigt der Auftragnehmer die Bestellung in detaillierter Form. Eine Vereinbarung kommt dann zustande, sobald der Auftragnehmer vom Auftraggeber ein rechtsgültig unterzeichnetes und datiertes Doppel der Bestätigung erhält.</a:t>
          </a:r>
        </a:p>
        <a:p>
          <a:pPr algn="l" rtl="0">
            <a:defRPr sz="1000"/>
          </a:pPr>
          <a:endParaRPr lang="de-CH" sz="1000" b="0"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r>
            <a:rPr lang="de-CH" sz="1000" b="1" i="0" u="none" strike="noStrike" baseline="0">
              <a:solidFill>
                <a:sysClr val="windowText" lastClr="000000"/>
              </a:solidFill>
              <a:latin typeface="Segoe UI" panose="020B0502040204020203" pitchFamily="34" charset="0"/>
              <a:cs typeface="Segoe UI" panose="020B0502040204020203" pitchFamily="34" charset="0"/>
            </a:rPr>
            <a:t>ABWEICHUNGEN DER PERSONENZAHL UND ANNULATIONEN</a:t>
          </a:r>
        </a:p>
        <a:p>
          <a:pPr algn="l" rtl="0">
            <a:defRPr sz="1000"/>
          </a:pPr>
          <a:r>
            <a:rPr lang="de-CH" sz="1000" b="0" i="0" u="none" strike="noStrike" baseline="0">
              <a:solidFill>
                <a:sysClr val="windowText" lastClr="000000"/>
              </a:solidFill>
              <a:latin typeface="Segoe UI" panose="020B0502040204020203" pitchFamily="34" charset="0"/>
              <a:cs typeface="Segoe UI" panose="020B0502040204020203" pitchFamily="34" charset="0"/>
            </a:rPr>
            <a:t>Die bis 2 Tage, bis 10.00 Uhr, vor dem Anlass gemeldete Personenzahl ist verbindlich für die Rechnungsstellung. Nach diesem Zeitpunkt annullierte Anlässe verrechnen wir voll. </a:t>
          </a:r>
        </a:p>
        <a:p>
          <a:pPr rtl="0"/>
          <a:r>
            <a:rPr lang="de-CH" sz="1000" b="0" i="0" baseline="0">
              <a:solidFill>
                <a:sysClr val="windowText" lastClr="000000"/>
              </a:solidFill>
              <a:latin typeface="Segoe UI" panose="020B0502040204020203" pitchFamily="34" charset="0"/>
              <a:ea typeface="+mn-ea"/>
              <a:cs typeface="Segoe UI" panose="020B0502040204020203" pitchFamily="34" charset="0"/>
            </a:rPr>
            <a:t>Eine Erhöhung/Reduzierung der Teilnehmerzahl um mehr als 10% muss mindestens 2 Werktage vor Veranstaltungsbeginn dem Auftragnehmer schriftlich gemeldet werden und bedarf dessen Zustimmung.</a:t>
          </a:r>
        </a:p>
        <a:p>
          <a:pPr rtl="0"/>
          <a:endParaRPr lang="de-CH" sz="1000" b="0" i="0" baseline="0">
            <a:solidFill>
              <a:sysClr val="windowText" lastClr="000000"/>
            </a:solidFill>
            <a:latin typeface="Segoe UI" panose="020B0502040204020203" pitchFamily="34" charset="0"/>
            <a:ea typeface="+mn-ea"/>
            <a:cs typeface="Segoe UI" panose="020B0502040204020203" pitchFamily="34" charset="0"/>
          </a:endParaRPr>
        </a:p>
        <a:p>
          <a:r>
            <a:rPr lang="de-CH" sz="1000" b="1" i="0" u="none" strike="noStrike" cap="all" baseline="0">
              <a:solidFill>
                <a:sysClr val="windowText" lastClr="000000"/>
              </a:solidFill>
              <a:latin typeface="Segoe UI" panose="020B0502040204020203" pitchFamily="34" charset="0"/>
              <a:ea typeface="+mn-ea"/>
              <a:cs typeface="Segoe UI" panose="020B0502040204020203" pitchFamily="34" charset="0"/>
            </a:rPr>
            <a:t>Mitgebrachte Getränke </a:t>
          </a:r>
        </a:p>
        <a:p>
          <a:r>
            <a:rPr lang="de-CH" sz="1000" b="0" i="0" baseline="0">
              <a:solidFill>
                <a:sysClr val="windowText" lastClr="000000"/>
              </a:solidFill>
              <a:latin typeface="Segoe UI" panose="020B0502040204020203" pitchFamily="34" charset="0"/>
              <a:ea typeface="+mn-ea"/>
              <a:cs typeface="Segoe UI" panose="020B0502040204020203" pitchFamily="34" charset="0"/>
            </a:rPr>
            <a:t>Bei mitgebrachten Getränken verrechnen wir für die Aufräumarbeiten und Entsorgung einen Stundenansatz von 45.- CHF (je nach Aufwand).</a:t>
          </a:r>
        </a:p>
        <a:p>
          <a:pPr rtl="0"/>
          <a:endParaRPr lang="de-CH" sz="1000" b="0" i="0" u="none" strike="noStrike" baseline="0">
            <a:solidFill>
              <a:sysClr val="windowText" lastClr="000000"/>
            </a:solidFill>
            <a:latin typeface="Segoe UI" panose="020B0502040204020203" pitchFamily="34" charset="0"/>
            <a:cs typeface="Segoe UI" panose="020B0502040204020203" pitchFamily="34" charset="0"/>
          </a:endParaRPr>
        </a:p>
        <a:p>
          <a:r>
            <a:rPr lang="de-CH" sz="1000" b="1" i="0" u="none" strike="noStrike" baseline="0">
              <a:solidFill>
                <a:sysClr val="windowText" lastClr="000000"/>
              </a:solidFill>
              <a:latin typeface="Segoe UI" panose="020B0502040204020203" pitchFamily="34" charset="0"/>
              <a:cs typeface="Segoe UI" panose="020B0502040204020203" pitchFamily="34" charset="0"/>
            </a:rPr>
            <a:t>ALLERGIKER-INFORMATIONEN</a:t>
          </a:r>
          <a:r>
            <a:rPr lang="de-CH" sz="1000" b="0" i="0" u="none" strike="noStrike" baseline="0">
              <a:solidFill>
                <a:sysClr val="windowText" lastClr="000000"/>
              </a:solidFill>
              <a:latin typeface="Segoe UI" panose="020B0502040204020203" pitchFamily="34" charset="0"/>
              <a:cs typeface="Segoe UI" panose="020B0502040204020203" pitchFamily="34" charset="0"/>
            </a:rPr>
            <a:t> </a:t>
          </a:r>
          <a:endParaRPr lang="de-CH" sz="1000">
            <a:effectLst/>
            <a:latin typeface="Segoe UI" panose="020B0502040204020203" pitchFamily="34" charset="0"/>
            <a:ea typeface="+mn-ea"/>
            <a:cs typeface="Segoe UI" panose="020B0502040204020203" pitchFamily="34" charset="0"/>
          </a:endParaRPr>
        </a:p>
        <a:p>
          <a:r>
            <a:rPr lang="de-CH" sz="1000">
              <a:effectLst/>
              <a:latin typeface="Segoe UI" panose="020B0502040204020203" pitchFamily="34" charset="0"/>
              <a:ea typeface="+mn-ea"/>
              <a:cs typeface="Segoe UI" panose="020B0502040204020203" pitchFamily="34" charset="0"/>
            </a:rPr>
            <a:t>Unsere Gerichte werden täglich frisch zubereitet in Küchen, in denen allergene Stoffe vorkommen. Unser Team steht Ihnen gerne zur Verfügung für sämtliche Informationen, die Zutaten und Inhaltsstoffe betreffen, die eine Allergie </a:t>
          </a:r>
          <a:r>
            <a:rPr lang="de-CH" sz="1000">
              <a:solidFill>
                <a:sysClr val="windowText" lastClr="000000"/>
              </a:solidFill>
              <a:effectLst/>
              <a:latin typeface="Segoe UI" panose="020B0502040204020203" pitchFamily="34" charset="0"/>
              <a:ea typeface="+mn-ea"/>
              <a:cs typeface="Segoe UI" panose="020B0502040204020203" pitchFamily="34" charset="0"/>
            </a:rPr>
            <a:t>auslösen könnten</a:t>
          </a:r>
          <a:r>
            <a:rPr lang="de-CH" sz="1000">
              <a:effectLst/>
              <a:latin typeface="Segoe UI" panose="020B0502040204020203" pitchFamily="34" charset="0"/>
              <a:ea typeface="+mn-ea"/>
              <a:cs typeface="Segoe UI" panose="020B0502040204020203" pitchFamily="34" charset="0"/>
            </a:rPr>
            <a:t>. Trotz aller dieser Vorsichtsmassnahmen können wir es nicht vollständig ausschliessen, dass über Kreuzkontamination allergene Stoffe in unsere Gerichte gelangen.</a:t>
          </a:r>
        </a:p>
        <a:p>
          <a:pPr algn="l" rtl="0">
            <a:defRPr sz="1000"/>
          </a:pPr>
          <a:endParaRPr lang="de-CH" sz="1050" b="0" i="0" u="none" strike="noStrike" baseline="0">
            <a:solidFill>
              <a:sysClr val="windowText" lastClr="000000"/>
            </a:solidFill>
            <a:latin typeface="Segoe UI" panose="020B0502040204020203" pitchFamily="34" charset="0"/>
            <a:cs typeface="Segoe UI" panose="020B0502040204020203" pitchFamily="34" charset="0"/>
          </a:endParaRPr>
        </a:p>
        <a:p>
          <a:pPr rtl="0"/>
          <a:r>
            <a:rPr lang="de-CH" sz="1000" b="1">
              <a:latin typeface="Segoe UI" panose="020B0502040204020203" pitchFamily="34" charset="0"/>
              <a:ea typeface="+mn-ea"/>
              <a:cs typeface="Segoe UI" panose="020B0502040204020203" pitchFamily="34" charset="0"/>
            </a:rPr>
            <a:t>MINDESTUMSATZ/ADMINISTRATIVER AUFWAND</a:t>
          </a:r>
        </a:p>
        <a:p>
          <a:pPr rtl="0"/>
          <a:r>
            <a:rPr lang="de-CH" sz="1000">
              <a:solidFill>
                <a:sysClr val="windowText" lastClr="000000"/>
              </a:solidFill>
              <a:effectLst/>
              <a:latin typeface="Segoe UI" panose="020B0502040204020203" pitchFamily="34" charset="0"/>
              <a:ea typeface="+mn-ea"/>
              <a:cs typeface="Segoe UI" panose="020B0502040204020203" pitchFamily="34" charset="0"/>
            </a:rPr>
            <a:t>Bei Rechnungsbeträgen unter CHF 50.- verrechnen wir einen Zuschlag für den administrativen Aufwand von CHF 20.-. Bei Barzahlungen verzichten wir auf diesen Zuschlag. Bitte Barzahlung vorher anmelden.</a:t>
          </a:r>
        </a:p>
        <a:p>
          <a:pPr algn="l" rtl="0">
            <a:defRPr sz="1000"/>
          </a:pPr>
          <a:endParaRPr lang="de-CH" sz="1050" b="1"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xdr:txBody>
    </xdr:sp>
    <xdr:clientData/>
  </xdr:twoCellAnchor>
  <xdr:twoCellAnchor>
    <xdr:from>
      <xdr:col>0</xdr:col>
      <xdr:colOff>57150</xdr:colOff>
      <xdr:row>54</xdr:row>
      <xdr:rowOff>19051</xdr:rowOff>
    </xdr:from>
    <xdr:to>
      <xdr:col>7</xdr:col>
      <xdr:colOff>504825</xdr:colOff>
      <xdr:row>111</xdr:row>
      <xdr:rowOff>9525</xdr:rowOff>
    </xdr:to>
    <xdr:sp macro="" textlink="">
      <xdr:nvSpPr>
        <xdr:cNvPr id="3" name="Text Box 125">
          <a:extLst>
            <a:ext uri="{FF2B5EF4-FFF2-40B4-BE49-F238E27FC236}">
              <a16:creationId xmlns:a16="http://schemas.microsoft.com/office/drawing/2014/main" id="{00000000-0008-0000-0800-000003000000}"/>
            </a:ext>
          </a:extLst>
        </xdr:cNvPr>
        <xdr:cNvSpPr txBox="1">
          <a:spLocks noChangeArrowheads="1"/>
        </xdr:cNvSpPr>
      </xdr:nvSpPr>
      <xdr:spPr bwMode="auto">
        <a:xfrm>
          <a:off x="57150" y="10153651"/>
          <a:ext cx="6181725" cy="8886824"/>
        </a:xfrm>
        <a:prstGeom prst="rect">
          <a:avLst/>
        </a:prstGeom>
        <a:noFill/>
        <a:ln w="9525">
          <a:noFill/>
          <a:round/>
          <a:headEnd/>
          <a:tailEnd/>
        </a:ln>
        <a:effectLst/>
      </xdr:spPr>
      <xdr:txBody>
        <a:bodyPr vertOverflow="clip" wrap="square" lIns="0" tIns="0" rIns="0" bIns="0" anchor="t" upright="1"/>
        <a:lstStyle/>
        <a:p>
          <a:r>
            <a:rPr lang="de-CH" sz="1100" b="1">
              <a:effectLst/>
              <a:latin typeface="Segoe UI" panose="020B0502040204020203" pitchFamily="34" charset="0"/>
              <a:ea typeface="+mn-ea"/>
              <a:cs typeface="Segoe UI" panose="020B0502040204020203" pitchFamily="34" charset="0"/>
            </a:rPr>
            <a:t>BESTELLFRISTEN</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Bitte geben Sie Ihre Bestellung bis 10.00 Uhr und </a:t>
          </a:r>
          <a:br>
            <a:rPr lang="de-CH" sz="1100">
              <a:effectLst/>
              <a:latin typeface="Segoe UI" panose="020B0502040204020203" pitchFamily="34" charset="0"/>
              <a:ea typeface="+mn-ea"/>
              <a:cs typeface="Segoe UI" panose="020B0502040204020203" pitchFamily="34" charset="0"/>
            </a:rPr>
          </a:br>
          <a:r>
            <a:rPr lang="de-CH" sz="1100">
              <a:effectLst/>
              <a:latin typeface="Segoe UI" panose="020B0502040204020203" pitchFamily="34" charset="0"/>
              <a:ea typeface="+mn-ea"/>
              <a:cs typeface="Segoe UI" panose="020B0502040204020203" pitchFamily="34" charset="0"/>
            </a:rPr>
            <a:t>2 Tage vor dem Anlass auf.</a:t>
          </a:r>
        </a:p>
        <a:p>
          <a:r>
            <a:rPr lang="de-CH" sz="1100">
              <a:effectLst/>
              <a:latin typeface="Segoe UI" panose="020B0502040204020203" pitchFamily="34" charset="0"/>
              <a:ea typeface="+mn-ea"/>
              <a:cs typeface="Segoe UI" panose="020B0502040204020203" pitchFamily="34" charset="0"/>
            </a:rPr>
            <a:t>Wenn Bestellungen kurzfristig aufgegeben werden, muss mit Einschränkungen betreffend Angebot gerechnet werden. </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LIEFERZEITEN</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Montag bis Freitag, 08.00 - 15.00 Uhr. (andere Lieferzeiten nur nach Absprache)</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MITARBEITERKOSTEN UND LIEFERPAUSCHALE</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Bei Veranstaltungen ausserhalb der Öffnungszeiten des Eldora Mitarbeiterrestaurants wird die Betreuung durch Eldora Servicemitarbeiter vorausgesetzt und nach effektivem Aufwand verrechnet.</a:t>
          </a:r>
        </a:p>
        <a:p>
          <a:r>
            <a:rPr lang="de-CH" sz="1100">
              <a:effectLst/>
              <a:latin typeface="Segoe UI" panose="020B0502040204020203" pitchFamily="34" charset="0"/>
              <a:ea typeface="+mn-ea"/>
              <a:cs typeface="Segoe UI" panose="020B0502040204020203" pitchFamily="34" charset="0"/>
            </a:rPr>
            <a:t> </a:t>
          </a:r>
        </a:p>
        <a:p>
          <a:r>
            <a:rPr lang="de-CH" sz="1100">
              <a:effectLst/>
              <a:latin typeface="Segoe UI" panose="020B0502040204020203" pitchFamily="34" charset="0"/>
              <a:ea typeface="+mn-ea"/>
              <a:cs typeface="Segoe UI" panose="020B0502040204020203" pitchFamily="34" charset="0"/>
            </a:rPr>
            <a:t>Mitarbeiter pro Stunde: 				CHF 45.00       </a:t>
          </a:r>
        </a:p>
        <a:p>
          <a:r>
            <a:rPr lang="de-CH" sz="1100">
              <a:effectLst/>
              <a:latin typeface="Segoe UI" panose="020B0502040204020203" pitchFamily="34" charset="0"/>
              <a:ea typeface="+mn-ea"/>
              <a:cs typeface="Segoe UI" panose="020B0502040204020203" pitchFamily="34" charset="0"/>
            </a:rPr>
            <a:t> Von 22.00 - 05.00 Uhr und Samstag/Sonntag Mitarbeiter pro Stunde: 	CHF 54.00</a:t>
          </a:r>
        </a:p>
        <a:p>
          <a:r>
            <a:rPr lang="de-CH" sz="1100">
              <a:effectLst/>
              <a:latin typeface="Segoe UI" panose="020B0502040204020203" pitchFamily="34" charset="0"/>
              <a:ea typeface="+mn-ea"/>
              <a:cs typeface="Segoe UI" panose="020B0502040204020203" pitchFamily="34" charset="0"/>
            </a:rPr>
            <a:t> Chauffeur inkl. Fahrzeug, für Lieferungen ausser Haus = 		CHF 100.00 / Stunde</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PREISE</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Alle aufgeführten Preise verstehen sich inklusive MwSt. und sind in Schweizer Franken. Angebots- und Preisänderungen bleiben vorbehalten.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OFFERTE UND BESTELLUNG</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Sie erhalten von uns eine detaillierte Offerte, die weder für den Auftraggeber noch für den Auftragnehmer verbindlich ist. Nach einer allfälligen Bereinigung der Offerte, bestätigt der Auftragnehmer die Bestellung in detaillierter Form. Eine Vereinbarung kommt dann zustande, sobald der Auftragnehmer vom Auftraggeber ein rechtsgültig unterzeichnetes und datiertes Doppel der Bestätigung erhält.</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ABWEICHUNGEN DER PERSONENZAHL UND ANNULATIONEN</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Die bis 2 Tage, bis 10.00 Uhr, vor dem Anlass gemeldete Personenzahl ist verbindlich für die Rechnungsstellung. Nach diesem Zeitpunkt annullierte Anlässe verrechnen wir voll. </a:t>
          </a:r>
        </a:p>
        <a:p>
          <a:r>
            <a:rPr lang="de-CH" sz="1100">
              <a:effectLst/>
              <a:latin typeface="Segoe UI" panose="020B0502040204020203" pitchFamily="34" charset="0"/>
              <a:ea typeface="+mn-ea"/>
              <a:cs typeface="Segoe UI" panose="020B0502040204020203" pitchFamily="34" charset="0"/>
            </a:rPr>
            <a:t> Eine Erhöhung/Reduzierung der Teilnehmerzahl um mehr als 10% muss mindestens 2 Werktage </a:t>
          </a:r>
          <a:br>
            <a:rPr lang="de-CH" sz="1100">
              <a:effectLst/>
              <a:latin typeface="Segoe UI" panose="020B0502040204020203" pitchFamily="34" charset="0"/>
              <a:ea typeface="+mn-ea"/>
              <a:cs typeface="Segoe UI" panose="020B0502040204020203" pitchFamily="34" charset="0"/>
            </a:rPr>
          </a:br>
          <a:r>
            <a:rPr lang="de-CH" sz="1100">
              <a:effectLst/>
              <a:latin typeface="Segoe UI" panose="020B0502040204020203" pitchFamily="34" charset="0"/>
              <a:ea typeface="+mn-ea"/>
              <a:cs typeface="Segoe UI" panose="020B0502040204020203" pitchFamily="34" charset="0"/>
            </a:rPr>
            <a:t>vor Veranstaltungsbeginn dem Auftragnehmer schriftlich gemeldet werden und bedarf dessen Zustimmung.</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MITGEBRACHTE GETRÄNKE </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Bei mitgebrachten Getränken verrechnen wir für die Aufräumarbeiten und Entsorgung einen Stundenansatz von 45.- CHF (je nach Aufwand).</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ALLERGIKER-INFORMATIONEN </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Unsere Gerichte werden täglich frisch zubereitet in Küchen, in denen allergene Stoffe vorkommen. Unser Team steht Ihnen gerne zur Verfügung für sämtliche Informationen, die Zutaten und Inhaltsstoffe betreffen, die eine Allergie auslösen könnten. Trotz aller dieser Vorsichtsmassnahmen können wir es nicht vollständig ausschliessen, dass über Kreuzkontamination Allergene in unsere Gerichte gelangen.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ANLÄSSE IM HARD RÜCK CAFÉ</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Wir verrechnen keine Geschirrmiete, wenn Sie bei uns einen Anlass buchen. Im Preis inbegriffen ist auch das Abwaschen und Reinigen der gemieteten Gegenstände Bei Veranstaltungen im Hard Rück Café, bei denen kein Cateringservice der Eldora AG gebucht wird, werden die anfallenden Kosten (Personalkosten, Geschirrmiete, Reinigung) nach Aufwand verrechnet.</a:t>
          </a:r>
        </a:p>
        <a:p>
          <a:r>
            <a:rPr lang="de-CH" sz="1100" b="1">
              <a:effectLst/>
              <a:latin typeface="Segoe UI" panose="020B0502040204020203" pitchFamily="34" charset="0"/>
              <a:ea typeface="+mn-ea"/>
              <a:cs typeface="Segoe UI" panose="020B0502040204020203" pitchFamily="34" charset="0"/>
            </a:rPr>
            <a:t> </a:t>
          </a:r>
        </a:p>
        <a:p>
          <a:endParaRPr lang="de-CH" sz="1100">
            <a:effectLst/>
            <a:latin typeface="Segoe UI" panose="020B0502040204020203" pitchFamily="34" charset="0"/>
            <a:ea typeface="+mn-ea"/>
            <a:cs typeface="Segoe UI" panose="020B0502040204020203" pitchFamily="34" charset="0"/>
          </a:endParaRPr>
        </a:p>
        <a:p>
          <a:r>
            <a:rPr lang="de-CH" sz="1100" b="1">
              <a:effectLst/>
              <a:latin typeface="Segoe UI" panose="020B0502040204020203" pitchFamily="34" charset="0"/>
              <a:ea typeface="+mn-ea"/>
              <a:cs typeface="Segoe UI" panose="020B0502040204020203" pitchFamily="34" charset="0"/>
            </a:rPr>
            <a:t>MINDESTUMSATZ/ ADMINISTRATIVER AUFWAND</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Bei Rechnungsbeträgen unter CHF 50.--verrechnen wir einen Zuschlag für den administrativen Aufwand von CHF 20.--. Bei Barzahlungen verzichten wir auf diesen Zuschlag. Bitte Barzahlung vorher anmelden.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VORAUSZAHLUNG</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Übersteigt die bestellte Catering-Dienstleistung den Gegenwert von CHF 10'000.- ist der Auftragnehmer berechtigt eine Anzahlung von maximal 50% des Bestellwertes gemäss Auftragsbestätigung betragenden Betrag als Vorauszahlung zu verlangen.</a:t>
          </a:r>
        </a:p>
        <a:p>
          <a:r>
            <a:rPr lang="de-CH" sz="1100">
              <a:effectLst/>
              <a:latin typeface="Segoe UI" panose="020B0502040204020203" pitchFamily="34" charset="0"/>
              <a:ea typeface="+mn-ea"/>
              <a:cs typeface="Segoe UI" panose="020B0502040204020203" pitchFamily="34" charset="0"/>
            </a:rPr>
            <a:t>Die Vorauszahlung muss spätestens 10 Tage vor dem Anlass auf das Konto des Auftragnehmers gutgeschrieben worden sein. Erfolgt die Vorauszahlung nicht fristgerecht, ist der Auftragnehmer berechtigt, ohne weiteres vom Vertrag zurückzutreten oder aber am Vertrag festzuhalten und auf die Catering-Dienstleistung, gegebenenfalls unter Geltendmachung von Schadenersatz, zu verzichten.</a:t>
          </a:r>
        </a:p>
        <a:p>
          <a:r>
            <a:rPr lang="de-CH" sz="1100">
              <a:effectLst/>
              <a:latin typeface="Segoe UI" panose="020B0502040204020203" pitchFamily="34" charset="0"/>
              <a:ea typeface="+mn-ea"/>
              <a:cs typeface="Segoe UI" panose="020B0502040204020203" pitchFamily="34" charset="0"/>
            </a:rPr>
            <a:t> </a:t>
          </a:r>
          <a:r>
            <a:rPr lang="de-CH" sz="1100" b="1">
              <a:effectLst/>
              <a:latin typeface="Segoe UI" panose="020B0502040204020203" pitchFamily="34" charset="0"/>
              <a:ea typeface="+mn-ea"/>
              <a:cs typeface="Segoe UI" panose="020B0502040204020203" pitchFamily="34" charset="0"/>
            </a:rPr>
            <a:t> </a:t>
          </a:r>
          <a:endParaRPr lang="de-CH" sz="1100">
            <a:effectLst/>
            <a:latin typeface="Segoe UI" panose="020B0502040204020203" pitchFamily="34" charset="0"/>
            <a:ea typeface="+mn-ea"/>
            <a:cs typeface="Segoe UI" panose="020B0502040204020203" pitchFamily="34" charset="0"/>
          </a:endParaRPr>
        </a:p>
        <a:p>
          <a:r>
            <a:rPr lang="de-CH" sz="1100" b="1">
              <a:effectLst/>
              <a:latin typeface="Segoe UI" panose="020B0502040204020203" pitchFamily="34" charset="0"/>
              <a:ea typeface="+mn-ea"/>
              <a:cs typeface="Segoe UI" panose="020B0502040204020203" pitchFamily="34" charset="0"/>
            </a:rPr>
            <a:t>RECHNUNGSSTELLUNG, BEZAHLUNG</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Nach Durchführung des Anlasses erhält der Auftraggeber vom Auftragnehmer eine Rechnung mit detaillierter Auflistung, in welcher die bezogenen Leistungen (Essen, Getränke, Transport, Material, Personal, durch Gäste direkt vorgenommene Bestellungen), die Mehrwertsteuer, allfällige Verluste bei Retourmaterial ausgewiesen werden. </a:t>
          </a:r>
        </a:p>
        <a:p>
          <a:r>
            <a:rPr lang="de-CH" sz="1100">
              <a:effectLst/>
              <a:latin typeface="Segoe UI" panose="020B0502040204020203" pitchFamily="34" charset="0"/>
              <a:ea typeface="+mn-ea"/>
              <a:cs typeface="Segoe UI" panose="020B0502040204020203" pitchFamily="34" charset="0"/>
            </a:rPr>
            <a:t> Die Rechnung ist innert 10 Tagen ohne Abzug eines Skontos zu begleichen.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HAFTUNG DES VERANSTALTERS/AUFTRAGGEBERS FÜR SCHÄDEN</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Der Veranstalter/Auftraggeber haftet für alle Schäden am Gebäude oder Inventar,</a:t>
          </a:r>
        </a:p>
        <a:p>
          <a:r>
            <a:rPr lang="de-CH" sz="1100">
              <a:effectLst/>
              <a:latin typeface="Segoe UI" panose="020B0502040204020203" pitchFamily="34" charset="0"/>
              <a:ea typeface="+mn-ea"/>
              <a:cs typeface="Segoe UI" panose="020B0502040204020203" pitchFamily="34" charset="0"/>
            </a:rPr>
            <a:t>die durch Veranstaltungsteilnehmer bzw. -Besucher, seine Mitarbeiter, sonstige Dritte aus seinem Bereich oder ihm selbst verursacht werden. Der Auftragnehmer (Eldora) kann vom Veranstalter die Stellung angemessener Sicherheiten (z.B. Versicherung, Kaution, Bürgschaft) verlangen. Fehlendes </a:t>
          </a:r>
          <a:br>
            <a:rPr lang="de-CH" sz="1100">
              <a:effectLst/>
              <a:latin typeface="Segoe UI" panose="020B0502040204020203" pitchFamily="34" charset="0"/>
              <a:ea typeface="+mn-ea"/>
              <a:cs typeface="Segoe UI" panose="020B0502040204020203" pitchFamily="34" charset="0"/>
            </a:rPr>
          </a:br>
          <a:r>
            <a:rPr lang="de-CH" sz="1100">
              <a:effectLst/>
              <a:latin typeface="Segoe UI" panose="020B0502040204020203" pitchFamily="34" charset="0"/>
              <a:ea typeface="+mn-ea"/>
              <a:cs typeface="Segoe UI" panose="020B0502040204020203" pitchFamily="34" charset="0"/>
            </a:rPr>
            <a:t>oder beschädigtes Material wird verrechnet.</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TECHNISCHE EINRICHTUNGEN UND ANSCHLÜSSE</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Soweit der Auftragnehmer für den Veranstalter technische oder sonstige Einrichtungen von Dritten beschafft, handelt er im Namen, in Vollmacht und für Rechnung des Veranstalters. Der Veranstalter haftet für die pflegliche Behandlung und die ordnungsgemässe Rückgabe an Eldora. Er stellt den Auftragnehmer von allen Ansprüchen Dritter aus der Überlassung dieser Einrichtung frei. Die Verwendung von eigenen technischen/elektrischen Anlagen des Veranstalters unter Nutzung des Stromnetzes des Auftragnehmers bedarf dessen schriftlicher Zustimmung.</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 VERLUST UND BESCHÄDIGUNG MITGEBRACHTER SACHEN</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Mitgebrachte Ausstellungs- oder sonstige Gegenstände, auch persönliche Gegenstände, befinden sich auf Gefahr des Auftragsgebers in den Veranstaltungsräumen. Der Auftragnehmer übernimmt für Verlust, Untergang oder Beschädigung keine Haftung, ausser bei grober Fahrlässigkeit oder Vorsatz.</a:t>
          </a:r>
        </a:p>
        <a:p>
          <a:r>
            <a:rPr lang="de-CH" sz="1100">
              <a:effectLst/>
              <a:latin typeface="Segoe UI" panose="020B0502040204020203" pitchFamily="34" charset="0"/>
              <a:ea typeface="+mn-ea"/>
              <a:cs typeface="Segoe UI" panose="020B0502040204020203" pitchFamily="34" charset="0"/>
            </a:rPr>
            <a:t>Mitgebrachtes Dekorationsmaterial hat den feuerpolizeilichen Anforderungen zu entsprechen. Dafür einen behördlichen Nachweis zu verlangen, ist der Auftragnehmer berechtigt. Wegen möglicher Beschädigungen ist die Aufstellung und Anbringung von Gegenständen vorher mit dem Auftragnehmer abzustimmen. Werden durch das Anbringen/Aufstellen von Gegenständen Beschädigungen verursacht, so trägt der Veranstalter die Renovierungs-/Reparaturkosten.</a:t>
          </a:r>
        </a:p>
        <a:p>
          <a:r>
            <a:rPr lang="de-CH" sz="1100">
              <a:effectLst/>
              <a:latin typeface="Segoe UI" panose="020B0502040204020203" pitchFamily="34" charset="0"/>
              <a:ea typeface="+mn-ea"/>
              <a:cs typeface="Segoe UI" panose="020B0502040204020203" pitchFamily="34" charset="0"/>
            </a:rPr>
            <a:t> </a:t>
          </a:r>
        </a:p>
        <a:p>
          <a:r>
            <a:rPr lang="de-CH" sz="1100">
              <a:effectLst/>
              <a:latin typeface="Segoe UI" panose="020B0502040204020203" pitchFamily="34" charset="0"/>
              <a:ea typeface="+mn-ea"/>
              <a:cs typeface="Segoe UI" panose="020B0502040204020203" pitchFamily="34" charset="0"/>
            </a:rPr>
            <a:t>Die mitgebrachten Ausstellungs- oder sonstigen Gegenstände sind nach Ende der Veranstaltung unverzüglich zu entfernen. Unterlässt der Veranstalter dies, darf der Auftragnehmer die Entfernung und Lagerung zu Lasten des Veranstalters vornehmen.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 WERBUNG</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Erfolgt eine Veröffentlichung oder Werbung ohne schriftliche Zustimmung und werden dadurch wesentliche Interessen des Auftragnehmers beeinträchtigt, so hat dieser das Recht, die Veranstaltung abzusagen.</a:t>
          </a:r>
        </a:p>
        <a:p>
          <a:r>
            <a:rPr lang="de-CH" sz="1100">
              <a:effectLst/>
              <a:latin typeface="Segoe UI" panose="020B0502040204020203" pitchFamily="34" charset="0"/>
              <a:ea typeface="+mn-ea"/>
              <a:cs typeface="Segoe UI" panose="020B0502040204020203" pitchFamily="34" charset="0"/>
            </a:rPr>
            <a:t> </a:t>
          </a:r>
        </a:p>
        <a:p>
          <a:r>
            <a:rPr lang="de-CH" sz="1100" b="1">
              <a:effectLst/>
              <a:latin typeface="Segoe UI" panose="020B0502040204020203" pitchFamily="34" charset="0"/>
              <a:ea typeface="+mn-ea"/>
              <a:cs typeface="Segoe UI" panose="020B0502040204020203" pitchFamily="34" charset="0"/>
            </a:rPr>
            <a:t>ANWENDBARES RECHT UND GERICHTSTAND</a:t>
          </a:r>
          <a:endParaRPr lang="de-CH" sz="1100">
            <a:effectLst/>
            <a:latin typeface="Segoe UI" panose="020B0502040204020203" pitchFamily="34" charset="0"/>
            <a:ea typeface="+mn-ea"/>
            <a:cs typeface="Segoe UI" panose="020B0502040204020203" pitchFamily="34" charset="0"/>
          </a:endParaRPr>
        </a:p>
        <a:p>
          <a:r>
            <a:rPr lang="de-CH" sz="1100">
              <a:effectLst/>
              <a:latin typeface="Segoe UI" panose="020B0502040204020203" pitchFamily="34" charset="0"/>
              <a:ea typeface="+mn-ea"/>
              <a:cs typeface="Segoe UI" panose="020B0502040204020203" pitchFamily="34" charset="0"/>
            </a:rPr>
            <a:t>Anwendbar ist schweizerisches Recht. Ausschliesslicher Gerichtsstand ist Zürich.</a:t>
          </a:r>
        </a:p>
        <a:p>
          <a:r>
            <a:rPr lang="es-ES" sz="1100">
              <a:effectLst/>
              <a:latin typeface="Segoe UI" panose="020B0502040204020203" pitchFamily="34" charset="0"/>
              <a:ea typeface="+mn-ea"/>
              <a:cs typeface="Segoe UI" panose="020B0502040204020203" pitchFamily="34" charset="0"/>
            </a:rPr>
            <a:t>Eldora AG</a:t>
          </a:r>
          <a:br>
            <a:rPr lang="es-ES" sz="1100">
              <a:effectLst/>
              <a:latin typeface="Segoe UI" panose="020B0502040204020203" pitchFamily="34" charset="0"/>
              <a:ea typeface="+mn-ea"/>
              <a:cs typeface="Segoe UI" panose="020B0502040204020203" pitchFamily="34" charset="0"/>
            </a:rPr>
          </a:br>
          <a:r>
            <a:rPr lang="es-ES" sz="1100">
              <a:effectLst/>
              <a:latin typeface="Segoe UI" panose="020B0502040204020203" pitchFamily="34" charset="0"/>
              <a:ea typeface="+mn-ea"/>
              <a:cs typeface="Segoe UI" panose="020B0502040204020203" pitchFamily="34" charset="0"/>
            </a:rPr>
            <a:t>Hard Rück Café</a:t>
          </a:r>
          <a:br>
            <a:rPr lang="es-ES" sz="1100">
              <a:effectLst/>
              <a:latin typeface="Segoe UI" panose="020B0502040204020203" pitchFamily="34" charset="0"/>
              <a:ea typeface="+mn-ea"/>
              <a:cs typeface="Segoe UI" panose="020B0502040204020203" pitchFamily="34" charset="0"/>
            </a:rPr>
          </a:br>
          <a:r>
            <a:rPr lang="es-ES" sz="1100">
              <a:effectLst/>
              <a:latin typeface="Segoe UI" panose="020B0502040204020203" pitchFamily="34" charset="0"/>
              <a:ea typeface="+mn-ea"/>
              <a:cs typeface="Segoe UI" panose="020B0502040204020203" pitchFamily="34" charset="0"/>
            </a:rPr>
            <a:t>New Reinsurance Company Ltd.</a:t>
          </a:r>
          <a:br>
            <a:rPr lang="es-ES" sz="1100">
              <a:effectLst/>
              <a:latin typeface="Segoe UI" panose="020B0502040204020203" pitchFamily="34" charset="0"/>
              <a:ea typeface="+mn-ea"/>
              <a:cs typeface="Segoe UI" panose="020B0502040204020203" pitchFamily="34" charset="0"/>
            </a:rPr>
          </a:br>
          <a:r>
            <a:rPr lang="es-ES" sz="1100">
              <a:effectLst/>
              <a:latin typeface="Segoe UI" panose="020B0502040204020203" pitchFamily="34" charset="0"/>
              <a:ea typeface="+mn-ea"/>
              <a:cs typeface="Segoe UI" panose="020B0502040204020203" pitchFamily="34" charset="0"/>
            </a:rPr>
            <a:t>Zollikerstrasse 226</a:t>
          </a:r>
          <a:br>
            <a:rPr lang="es-ES" sz="1100">
              <a:effectLst/>
              <a:latin typeface="Segoe UI" panose="020B0502040204020203" pitchFamily="34" charset="0"/>
              <a:ea typeface="+mn-ea"/>
              <a:cs typeface="Segoe UI" panose="020B0502040204020203" pitchFamily="34" charset="0"/>
            </a:rPr>
          </a:br>
          <a:r>
            <a:rPr lang="es-ES" sz="1100">
              <a:effectLst/>
              <a:latin typeface="Segoe UI" panose="020B0502040204020203" pitchFamily="34" charset="0"/>
              <a:ea typeface="+mn-ea"/>
              <a:cs typeface="Segoe UI" panose="020B0502040204020203" pitchFamily="34" charset="0"/>
            </a:rPr>
            <a:t>8008 Zürich</a:t>
          </a:r>
          <a:endParaRPr lang="de-CH" sz="1100">
            <a:effectLst/>
            <a:latin typeface="Segoe UI" panose="020B0502040204020203" pitchFamily="34" charset="0"/>
            <a:ea typeface="+mn-ea"/>
            <a:cs typeface="Segoe UI" panose="020B0502040204020203" pitchFamily="34" charset="0"/>
          </a:endParaRPr>
        </a:p>
        <a:p>
          <a:pPr algn="l" rtl="0">
            <a:defRPr sz="1000"/>
          </a:pPr>
          <a:endParaRPr lang="de-CH" sz="1000" b="1" i="0" u="none" strike="noStrike" baseline="0">
            <a:solidFill>
              <a:sysClr val="windowText" lastClr="000000"/>
            </a:solidFill>
            <a:latin typeface="Segoe UI" panose="020B0502040204020203" pitchFamily="34" charset="0"/>
            <a:cs typeface="Segoe UI" panose="020B0502040204020203" pitchFamily="34" charset="0"/>
          </a:endParaRPr>
        </a:p>
      </xdr:txBody>
    </xdr:sp>
    <xdr:clientData/>
  </xdr:twoCellAnchor>
  <xdr:twoCellAnchor>
    <xdr:from>
      <xdr:col>10</xdr:col>
      <xdr:colOff>257175</xdr:colOff>
      <xdr:row>59</xdr:row>
      <xdr:rowOff>28575</xdr:rowOff>
    </xdr:from>
    <xdr:to>
      <xdr:col>17</xdr:col>
      <xdr:colOff>647700</xdr:colOff>
      <xdr:row>104</xdr:row>
      <xdr:rowOff>57150</xdr:rowOff>
    </xdr:to>
    <xdr:sp macro="" textlink="" fLocksText="0">
      <xdr:nvSpPr>
        <xdr:cNvPr id="4" name="Text Box 129">
          <a:extLst>
            <a:ext uri="{FF2B5EF4-FFF2-40B4-BE49-F238E27FC236}">
              <a16:creationId xmlns:a16="http://schemas.microsoft.com/office/drawing/2014/main" id="{00000000-0008-0000-0800-000004000000}"/>
            </a:ext>
          </a:extLst>
        </xdr:cNvPr>
        <xdr:cNvSpPr txBox="1">
          <a:spLocks noChangeArrowheads="1"/>
        </xdr:cNvSpPr>
      </xdr:nvSpPr>
      <xdr:spPr bwMode="auto">
        <a:xfrm>
          <a:off x="8172450" y="10896600"/>
          <a:ext cx="5924550" cy="7134225"/>
        </a:xfrm>
        <a:prstGeom prst="rect">
          <a:avLst/>
        </a:prstGeom>
        <a:noFill/>
        <a:ln w="9525">
          <a:noFill/>
          <a:round/>
          <a:headEnd/>
          <a:tailEnd/>
        </a:ln>
        <a:effectLst/>
      </xdr:spPr>
      <xdr:txBody>
        <a:bodyPr vertOverflow="clip" wrap="square" lIns="0" tIns="0" rIns="0" bIns="0" anchor="t" upright="1"/>
        <a:lstStyle/>
        <a:p>
          <a:pPr algn="l" rtl="0">
            <a:defRPr sz="1000"/>
          </a:pPr>
          <a:endParaRPr lang="de-CH" sz="1000" b="0" i="0" u="none" strike="noStrike" baseline="0">
            <a:solidFill>
              <a:srgbClr val="000000"/>
            </a:solidFill>
            <a:latin typeface="Century Gothic"/>
          </a:endParaRPr>
        </a:p>
        <a:p>
          <a:pPr algn="l" rtl="0">
            <a:defRPr sz="1000"/>
          </a:pPr>
          <a:endParaRPr lang="de-CH" sz="1000" b="0" i="0" u="none" strike="noStrike" baseline="0">
            <a:solidFill>
              <a:srgbClr val="000000"/>
            </a:solidFill>
            <a:latin typeface="Century Gothic"/>
          </a:endParaRPr>
        </a:p>
        <a:p>
          <a:pPr algn="l" rtl="0">
            <a:defRPr sz="1000"/>
          </a:pPr>
          <a:endParaRPr lang="de-CH" sz="1100" b="1" i="0" u="none" strike="noStrike" baseline="0">
            <a:solidFill>
              <a:srgbClr val="000000"/>
            </a:solidFill>
            <a:latin typeface="Times New Roman"/>
            <a:cs typeface="Times New Roman"/>
          </a:endParaRPr>
        </a:p>
        <a:p>
          <a:pPr algn="l" rtl="0">
            <a:defRPr sz="1000"/>
          </a:pPr>
          <a:endParaRPr lang="de-CH" sz="1100" b="1" i="0" u="none" strike="noStrike" baseline="0">
            <a:solidFill>
              <a:srgbClr val="000000"/>
            </a:solidFill>
            <a:latin typeface="Times New Roman"/>
            <a:cs typeface="Times New Roman"/>
          </a:endParaRPr>
        </a:p>
      </xdr:txBody>
    </xdr:sp>
    <xdr:clientData/>
  </xdr:twoCellAnchor>
  <xdr:twoCellAnchor>
    <xdr:from>
      <xdr:col>1</xdr:col>
      <xdr:colOff>161925</xdr:colOff>
      <xdr:row>25</xdr:row>
      <xdr:rowOff>0</xdr:rowOff>
    </xdr:from>
    <xdr:to>
      <xdr:col>9</xdr:col>
      <xdr:colOff>38100</xdr:colOff>
      <xdr:row>25</xdr:row>
      <xdr:rowOff>19050</xdr:rowOff>
    </xdr:to>
    <xdr:sp macro="" textlink="">
      <xdr:nvSpPr>
        <xdr:cNvPr id="6" name="Text Box 74">
          <a:extLst>
            <a:ext uri="{FF2B5EF4-FFF2-40B4-BE49-F238E27FC236}">
              <a16:creationId xmlns:a16="http://schemas.microsoft.com/office/drawing/2014/main" id="{00000000-0008-0000-0800-000006000000}"/>
            </a:ext>
          </a:extLst>
        </xdr:cNvPr>
        <xdr:cNvSpPr txBox="1">
          <a:spLocks noChangeArrowheads="1"/>
        </xdr:cNvSpPr>
      </xdr:nvSpPr>
      <xdr:spPr bwMode="auto">
        <a:xfrm>
          <a:off x="438150" y="5076825"/>
          <a:ext cx="6724650" cy="19050"/>
        </a:xfrm>
        <a:prstGeom prst="rect">
          <a:avLst/>
        </a:prstGeom>
        <a:noFill/>
        <a:ln w="9525">
          <a:noFill/>
          <a:miter lim="800000"/>
          <a:headEnd/>
          <a:tailEnd/>
        </a:ln>
      </xdr:spPr>
      <xdr:txBody>
        <a:bodyPr vertOverflow="clip" wrap="square" lIns="0" tIns="0" rIns="0" bIns="0" anchor="t" upright="1"/>
        <a:lstStyle/>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10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900" b="1" i="0" u="none" strike="noStrike" baseline="0">
            <a:solidFill>
              <a:srgbClr val="000000"/>
            </a:solidFill>
            <a:latin typeface="Century Gothic"/>
          </a:endParaRPr>
        </a:p>
        <a:p>
          <a:pPr algn="l" rtl="0">
            <a:defRPr sz="1000"/>
          </a:pPr>
          <a:endParaRPr lang="de-CH" sz="1100" b="1" i="0" u="none" strike="noStrike" baseline="0">
            <a:solidFill>
              <a:srgbClr val="000000"/>
            </a:solidFill>
            <a:latin typeface="Century Gothic"/>
          </a:endParaRPr>
        </a:p>
        <a:p>
          <a:pPr algn="l" rtl="0">
            <a:defRPr sz="1000"/>
          </a:pPr>
          <a:endParaRPr lang="de-CH" sz="1100" b="1" i="0" u="none" strike="noStrike" baseline="0">
            <a:solidFill>
              <a:srgbClr val="000000"/>
            </a:solidFill>
            <a:latin typeface="Century Gothic"/>
          </a:endParaRPr>
        </a:p>
      </xdr:txBody>
    </xdr:sp>
    <xdr:clientData/>
  </xdr:twoCellAnchor>
  <xdr:twoCellAnchor editAs="oneCell">
    <xdr:from>
      <xdr:col>3</xdr:col>
      <xdr:colOff>219075</xdr:colOff>
      <xdr:row>0</xdr:row>
      <xdr:rowOff>0</xdr:rowOff>
    </xdr:from>
    <xdr:to>
      <xdr:col>3</xdr:col>
      <xdr:colOff>1091153</xdr:colOff>
      <xdr:row>0</xdr:row>
      <xdr:rowOff>438150</xdr:rowOff>
    </xdr:to>
    <xdr:pic>
      <xdr:nvPicPr>
        <xdr:cNvPr id="5" name="Grafik 4">
          <a:extLst>
            <a:ext uri="{FF2B5EF4-FFF2-40B4-BE49-F238E27FC236}">
              <a16:creationId xmlns:a16="http://schemas.microsoft.com/office/drawing/2014/main" id="{CFEE90B9-F130-4848-B229-3311BA589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6050" y="0"/>
          <a:ext cx="872078" cy="438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WUE1" refreshedDate="43763.584405555557" createdVersion="6" refreshedVersion="6" minRefreshableVersion="3" recordCount="389" xr:uid="{00000000-000A-0000-FFFF-FFFF00000000}">
  <cacheSource type="worksheet">
    <worksheetSource ref="A1:F500" sheet="Anzeige"/>
  </cacheSource>
  <cacheFields count="6">
    <cacheField name="Kategorie" numFmtId="0">
      <sharedItems containsBlank="1" count="6">
        <s v="Coffeebreak"/>
        <s v="Working Lunch"/>
        <s v="Apéro"/>
        <s v="Getränke"/>
        <s v="Miete Geschirr"/>
        <m/>
      </sharedItems>
    </cacheField>
    <cacheField name="Artikel" numFmtId="0">
      <sharedItems containsBlank="1" containsMixedTypes="1" containsNumber="1" containsInteger="1" minValue="0" maxValue="0" count="226">
        <n v="0"/>
        <s v="Buttergipfel"/>
        <s v="Laugengipfel"/>
        <s v="Rusticogipfel"/>
        <s v="Cailler Schoggigipfel"/>
        <s v="Ragusa Gipfeli"/>
        <s v="Diverse Brötli  assortiert"/>
        <s v="EXTRAS"/>
        <s v="Butter Portion"/>
        <s v="Konfitüre Portion"/>
        <s v="Honig Portion"/>
        <s v="BREAKFAST PLUS"/>
        <s v="Swiss Classic Birchermüesli im Glas"/>
        <s v="Joghurt diverse Sorten im Becher"/>
        <s v="Frisch gepresster Orangensaft"/>
        <s v="Saisonaler Smoothie"/>
        <s v="z.B Erdbeer, Kiwi, Mango, Waldbeeren "/>
        <s v="FRUITS"/>
        <s v="Fruchtsalat im Glas"/>
        <s v="Früchtekorb für 1-8 Personen"/>
        <s v="Früchtekorb für 9-15 Personen"/>
        <s v="SWEET BAKERY"/>
        <s v="Nuss- / Mandelgipfel"/>
        <s v="Vanillecrèmegipfel"/>
        <s v="Brownie"/>
        <s v="Trockengebäck   assortiert"/>
        <s v="Mini-Patisserie    assortiert"/>
        <s v="Muffins Schoggi, Blueberry, Zitrone-Kokos"/>
        <s v="Mini Cake Schoggi, Marmor, Zitonen, Rüebli"/>
        <s v="Streuselkuchen Zwetschge, Aprikose, Kirsche"/>
        <s v="MINI SANDICHES      Mindestbestellmenge: 5 Stück"/>
        <s v="In 5 versch. Brötli (assortiert: Nature, Mehrkorn, Tomate, Oliven, Feta-Peperoni, Walnuss-Haselnuss)"/>
        <s v="Brie &amp; Birnen"/>
        <s v="Ei &amp; Kresse"/>
        <s v="Sternenberger Käse"/>
        <s v="Salami"/>
        <s v="Gekochter Schinken"/>
        <s v="Rohschinken &amp; Rucola"/>
        <s v="Mostbröckli"/>
        <s v="Lachs, Zwiebeln &amp; Kapern"/>
        <s v="Thonmousse mit Mayonnaise"/>
        <s v="MORNING BREAK basic"/>
        <s v="ab 5 Personen"/>
        <s v="Auswahl von Buttergipfel, Laugengipfel, "/>
        <s v="Rusticogipfel, Kaffee, Tee, Mineralwasser"/>
        <s v="MORNING BREAK classic"/>
        <s v="Softgetränke, Orangensaft, Früchteschale"/>
        <s v="MORNING BREAK sunrise"/>
        <s v="ab 20 Personen"/>
        <s v="Kleinbrötli, Birchermüesli im Glas, kleiner Schinken-Käseteller"/>
        <s v="AFTERNOON BREAK light"/>
        <s v="Kaffee, Tee, Mineralwasser, Softgetränke, Orangensaft"/>
        <s v="AFTERNOON BREAK sweet"/>
        <s v="ab 10 Personen"/>
        <s v="Kaffee, Tee, Mineralwasser, Softgetränke, Orangensaft, "/>
        <s v="Kaffeegebäck assortiert"/>
        <s v="Parisette Laugen"/>
        <s v="Brie, Butter, Lollosalat, Gurken, Tomaten, Baumnüsse"/>
        <s v="Bergkäse, Eier, Mayonnaise, Gurken, Kresse"/>
        <s v="Parisette hell"/>
        <s v="Tomate, Mozzarella, Basilikum, Pesto und Rucola"/>
        <s v="Trutenbrust, Ei, Tartarsauce, Cornichons, Tomate, Lollosalat"/>
        <s v="Parisette dunkel"/>
        <s v="Rauchlachs, Cantadou, Kopfsalat, Kapern, Zwiebeln, Meerrettich "/>
        <s v="Roastbeef, Coleslaw, Tomate, Senfbutter, Eisbergsalat"/>
        <s v="LUNCH PACKAGE Sandwich"/>
        <s v="Assortierte Sandwich-Platte mit 3 Sandwiches pro Person"/>
        <s v="1 Softdrink 0.5l nach Wahl"/>
        <s v="LUNCH PACKAGE Platte"/>
        <s v="Käseplatte mit diversem Hart-und Weichkäse, Fleischplatte mit diversen Fleischsorten"/>
        <s v="garniert mit Huusbrot &amp; Baguette"/>
        <s v="Gemischter Menüsalat mit Dressing"/>
        <s v="DESSERT"/>
        <s v="Petit fours / 2 Stück, gemischt"/>
        <s v="Schokoladenmousse"/>
        <s v="Panna Cotta mit saisonalem Topping"/>
        <s v="Mini Patisserie / assortiert"/>
        <s v="Small Apéro"/>
        <s v="Nüssli, Chips, Blätterteigstangen "/>
        <s v="Swiss Apéro"/>
        <s v="Party Chäschüechli"/>
        <s v="Party Schinkengipfeli"/>
        <s v="Blätterteiggebäck"/>
        <s v="Gemüsesticks mit Dip"/>
        <s v="Mediterran Apéro"/>
        <s v="Marinierte Oliven und Parmesanmöckli"/>
        <s v="Grissini mit Rohschinken"/>
        <s v="Party Minipizza"/>
        <s v="Tomaten-Mozzarella Spiessli mit Balsamico"/>
        <s v="Bruschetta mit frischen Tomaten, Basilikum und Olivenöl"/>
        <s v="Vitello Tonnato"/>
        <s v="Asia Apéro"/>
        <s v="Curry Cashews"/>
        <s v="Mini-Frühlingsrolle mit Sweet Chilisauce"/>
        <s v="Mini-Gemüse-Samosas mit Curry-Joghurt-Dip"/>
        <s v="Glasnudelsalat mit Koreander"/>
        <s v="Tandoori Pouletspiessli mit Erdnusssauce"/>
        <s v="Crevette auf Mango-Chili-Salat"/>
        <s v="Alle Platten ab 4 Personen"/>
        <s v="Käseplatte"/>
        <s v="Diverse Hart- und Weichkäsesorten, "/>
        <s v="serviert mit Garnitur, Huusbrot und Baguette"/>
        <s v="Älplerplatte"/>
        <s v="Diverse Aufschnittsorten, Bergkäse"/>
        <s v="Fleischplatte"/>
        <s v="Diverse Aufschnittsorten ohne Schweinefleisch (z.B. Mostbröckli, "/>
        <s v="Bündnerfleisch, Pastrami, Trutenbrust, Roastbeef) "/>
        <s v="HOMEMADE SANDWICHES 52CM / 1 PARISETTE = CA. 5 PERSONEN"/>
        <s v="Mindestbestellmenge: 6 Stück pro Sorte"/>
        <s v="FINGERFOOD kalt"/>
        <s v="Crudité mit 2 Dips"/>
        <s v="Marinierte Oliven &amp; Parmesanmöckli"/>
        <s v="Bruschetta mit Tomaten &amp; Basilikum "/>
        <s v="Tomaten-Mozzarella-Spiess"/>
        <s v="Glasnudelsalat mit Koriander"/>
        <s v="Vitello Tonnato mit Kapernäpfel"/>
        <s v="Tandoori Pouletspiessli mit Sataysauce "/>
        <s v="Rindstatar auf Crostini"/>
        <s v="Crevette mit Mango-Chili-Salsa"/>
        <s v="FINGERFOOD warm "/>
        <s v="Mini Chäs-, Spinat-, Gemüsechüechli"/>
        <s v="Gemüse-Samosas mit Curry-Joghurt-Dip"/>
        <s v="Frühlingsrolle mit Sweet-Chilisauce"/>
        <s v="Schinkengipfeli"/>
        <s v="Mini Pizza "/>
        <s v="Mini-Burger mit Rindfleisch"/>
        <s v="Saisonale Süppe im Glas"/>
        <s v="SWEET DREAMS"/>
        <s v="Valser mit Kohlensäure"/>
        <s v="Valser ohne Kohlensäure"/>
        <s v="Valser Viva"/>
        <s v="Coca Cola"/>
        <s v="Coca Cola Zero"/>
        <s v="Sprite"/>
        <s v="Fanta"/>
        <s v="Rivella Rot"/>
        <s v="Rivella Blau"/>
        <s v="Rivella Grün"/>
        <s v="Neste Ice Tea  Lemon"/>
        <s v="Neste Ice Tea  Peach"/>
        <s v="Cold Brew Black Tea ASSAM"/>
        <s v="VIVITZ BIO-Eistee Zitrone"/>
        <s v="VIVITZ BIO-Eistee Apfelminze"/>
        <s v="VIVITZ BIO-Eistee Grüntee"/>
        <s v="VIVITZ BIO-Eistee Easy Fruits"/>
        <s v="Hausgemachter Eldora-Eistee Lemongrass-Ginger"/>
        <s v="Hausgemachter Eldora-Eistee Hisbiskus-Rooibos"/>
        <s v="VIVITZ Schorle Rhabarber"/>
        <s v="VIVITZ Schorle Apfel-Holunder"/>
        <s v="Züri Schorle"/>
        <s v="Captain Kambucha"/>
        <s v="Red Bull"/>
        <s v="Kalte Getränke   I   1 Liter"/>
        <s v="Orangensaft, 1L"/>
        <s v="Orangensaft frisch gepresst, 1 L"/>
        <s v="Kaffee &amp; Tee"/>
        <s v="Nespresso Espresso"/>
        <s v="Nespresso Kaffee Crème"/>
        <s v="Tee, assortiert"/>
        <s v="Schweizer Bier"/>
        <s v="S`Bier"/>
        <s v="Feldschlösschen"/>
        <s v="Quöllfrisch Bügelflasche "/>
        <s v="CHOPFAB hell"/>
        <s v="CHOPFAB amber"/>
        <s v="CHOPFAB trüeb"/>
        <s v="CHOPFAB dunkel"/>
        <s v="CHOPFAB weize"/>
        <s v="CHOPFAB bleifrei (Akoholfrei)"/>
        <s v="Schaumwein"/>
        <s v="Prosecco brut DOC / Alexander Treviso DOS, Italien"/>
        <s v="Rosé Spumante &quot;Motivo&quot; / Borgo Molino, Italien"/>
        <s v="Champagner Laurent Perrier brut"/>
        <s v="Weisswein"/>
        <s v="Mythos weiss VDP Suisse "/>
        <s v="VdP Weingut Landolt, Kanton Zürich"/>
        <s v="Pinot Grigio Grivó "/>
        <s v="Volpe Pasini, Friaul, Italien 2017"/>
        <s v="Maremma DOC "/>
        <s v="Nudo bianco - Agircola del Nudo, Toscana, Italien"/>
        <s v="Langhe DOC "/>
        <s v="100% Chardonnay, Massolino, Italien"/>
        <s v="Rotwein"/>
        <s v="Mythos rot VdP Suisse"/>
        <s v="Due Veneto Rosso "/>
        <s v="Gianni Tessari, Veneto, Italien"/>
        <s v="Nero d'Avola d'Altura "/>
        <s v="100% Nero d'Avola, Sicilia DOC, Lombardo, Italien "/>
        <s v="Ripasso La Casetta "/>
        <s v="Valpolicella classico sup. DOC Ripasso, Domini Veneti, Italien"/>
        <s v="Teller, 28cm"/>
        <s v="Teller, 24cm"/>
        <s v="Teller, 18cm"/>
        <s v="Salat-Teller klein"/>
        <s v="Suppenschale"/>
        <s v="Kaffeetasse mit Unterteller"/>
        <s v="Espressotasse mit Unterteller"/>
        <s v="Besteck"/>
        <s v="Messer"/>
        <s v="Gabel"/>
        <s v="Suppenlöffel"/>
        <s v="Kaffeelöffel"/>
        <s v="Schöpfkelle"/>
        <s v="Zange"/>
        <s v="Gläser"/>
        <s v="Champagnerglas"/>
        <s v="Rotweinglas"/>
        <s v="Weissweinglas"/>
        <s v="Wasserglas, 2.5dl"/>
        <s v="Zubehör"/>
        <s v="Korkenzieher"/>
        <s v="Grosses Messer"/>
        <s v="Schale"/>
        <s v="Platte"/>
        <s v="Korb"/>
        <s v="Thermoskanne"/>
        <s v="Tischtuch Papier"/>
        <s v="Tischtuch Stoff, weiss, 1.4 x 1.9 m"/>
        <s v="Stoff-Serviette, weiss, 50 x 50 cm"/>
        <s v="Papier-Serviette, weiss, 33 x 33 cm"/>
        <s v="Papier-Serviette, farbig, 40 x 40 cm"/>
        <s v="Take-Away"/>
        <s v="Besteckset"/>
        <s v="Pappteller"/>
        <s v="Becher"/>
        <m/>
      </sharedItems>
    </cacheField>
    <cacheField name="Anzahl" numFmtId="0">
      <sharedItems containsString="0" containsBlank="1" containsNumber="1" containsInteger="1" minValue="0" maxValue="2"/>
    </cacheField>
    <cacheField name="Stückpreis" numFmtId="2">
      <sharedItems containsBlank="1" containsMixedTypes="1" containsNumber="1" minValue="0" maxValue="65"/>
    </cacheField>
    <cacheField name="Total" numFmtId="0">
      <sharedItems containsString="0" containsBlank="1" containsNumber="1" minValue="0" maxValue="2.8"/>
    </cacheField>
    <cacheField name="anzeige" numFmtId="0">
      <sharedItems containsBlank="1" count="3">
        <s v=""/>
        <s v="x"/>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9">
  <r>
    <x v="0"/>
    <x v="0"/>
    <n v="0"/>
    <n v="0"/>
    <n v="0"/>
    <x v="0"/>
  </r>
  <r>
    <x v="0"/>
    <x v="1"/>
    <n v="0"/>
    <n v="1.4"/>
    <n v="0"/>
    <x v="0"/>
  </r>
  <r>
    <x v="0"/>
    <x v="2"/>
    <n v="2"/>
    <n v="1.4"/>
    <n v="2.8"/>
    <x v="1"/>
  </r>
  <r>
    <x v="0"/>
    <x v="3"/>
    <n v="0"/>
    <n v="1.4"/>
    <n v="0"/>
    <x v="0"/>
  </r>
  <r>
    <x v="0"/>
    <x v="4"/>
    <n v="0"/>
    <n v="2.6"/>
    <n v="0"/>
    <x v="0"/>
  </r>
  <r>
    <x v="0"/>
    <x v="5"/>
    <n v="0"/>
    <n v="2.6"/>
    <n v="0"/>
    <x v="0"/>
  </r>
  <r>
    <x v="0"/>
    <x v="6"/>
    <n v="0"/>
    <n v="1.5"/>
    <n v="0"/>
    <x v="0"/>
  </r>
  <r>
    <x v="0"/>
    <x v="0"/>
    <n v="0"/>
    <n v="0"/>
    <n v="0"/>
    <x v="0"/>
  </r>
  <r>
    <x v="0"/>
    <x v="7"/>
    <n v="0"/>
    <n v="0"/>
    <n v="0"/>
    <x v="0"/>
  </r>
  <r>
    <x v="0"/>
    <x v="0"/>
    <n v="0"/>
    <n v="0"/>
    <n v="0"/>
    <x v="0"/>
  </r>
  <r>
    <x v="0"/>
    <x v="8"/>
    <n v="0"/>
    <n v="0.8"/>
    <n v="0"/>
    <x v="0"/>
  </r>
  <r>
    <x v="0"/>
    <x v="9"/>
    <n v="0"/>
    <n v="0.8"/>
    <n v="0"/>
    <x v="0"/>
  </r>
  <r>
    <x v="0"/>
    <x v="10"/>
    <n v="0"/>
    <n v="0.8"/>
    <n v="0"/>
    <x v="0"/>
  </r>
  <r>
    <x v="0"/>
    <x v="0"/>
    <n v="0"/>
    <n v="0"/>
    <n v="0"/>
    <x v="0"/>
  </r>
  <r>
    <x v="0"/>
    <x v="11"/>
    <n v="0"/>
    <n v="0"/>
    <n v="0"/>
    <x v="0"/>
  </r>
  <r>
    <x v="0"/>
    <x v="0"/>
    <n v="0"/>
    <n v="0"/>
    <n v="0"/>
    <x v="0"/>
  </r>
  <r>
    <x v="0"/>
    <x v="12"/>
    <n v="0"/>
    <n v="3.5"/>
    <n v="0"/>
    <x v="0"/>
  </r>
  <r>
    <x v="0"/>
    <x v="13"/>
    <n v="0"/>
    <n v="1.8"/>
    <n v="0"/>
    <x v="0"/>
  </r>
  <r>
    <x v="0"/>
    <x v="14"/>
    <n v="0"/>
    <n v="3.8"/>
    <n v="0"/>
    <x v="0"/>
  </r>
  <r>
    <x v="0"/>
    <x v="15"/>
    <n v="0"/>
    <n v="4.5"/>
    <n v="0"/>
    <x v="0"/>
  </r>
  <r>
    <x v="0"/>
    <x v="16"/>
    <n v="0"/>
    <n v="0"/>
    <n v="0"/>
    <x v="0"/>
  </r>
  <r>
    <x v="0"/>
    <x v="17"/>
    <n v="0"/>
    <n v="0"/>
    <n v="0"/>
    <x v="0"/>
  </r>
  <r>
    <x v="0"/>
    <x v="0"/>
    <n v="0"/>
    <n v="0"/>
    <n v="0"/>
    <x v="0"/>
  </r>
  <r>
    <x v="0"/>
    <x v="18"/>
    <n v="0"/>
    <n v="3.5"/>
    <n v="0"/>
    <x v="0"/>
  </r>
  <r>
    <x v="0"/>
    <x v="19"/>
    <n v="0"/>
    <n v="12"/>
    <n v="0"/>
    <x v="0"/>
  </r>
  <r>
    <x v="0"/>
    <x v="20"/>
    <n v="0"/>
    <n v="21"/>
    <n v="0"/>
    <x v="0"/>
  </r>
  <r>
    <x v="0"/>
    <x v="0"/>
    <n v="0"/>
    <n v="0"/>
    <n v="0"/>
    <x v="0"/>
  </r>
  <r>
    <x v="0"/>
    <x v="0"/>
    <n v="0"/>
    <n v="0"/>
    <n v="0"/>
    <x v="0"/>
  </r>
  <r>
    <x v="0"/>
    <x v="0"/>
    <n v="0"/>
    <n v="0"/>
    <n v="0"/>
    <x v="0"/>
  </r>
  <r>
    <x v="0"/>
    <x v="0"/>
    <n v="0"/>
    <n v="0"/>
    <n v="0"/>
    <x v="0"/>
  </r>
  <r>
    <x v="0"/>
    <x v="21"/>
    <n v="0"/>
    <s v="Preis"/>
    <n v="0"/>
    <x v="0"/>
  </r>
  <r>
    <x v="0"/>
    <x v="0"/>
    <n v="0"/>
    <n v="0"/>
    <n v="0"/>
    <x v="0"/>
  </r>
  <r>
    <x v="0"/>
    <x v="22"/>
    <n v="0"/>
    <n v="2.9"/>
    <n v="0"/>
    <x v="0"/>
  </r>
  <r>
    <x v="0"/>
    <x v="23"/>
    <n v="0"/>
    <n v="2.9"/>
    <n v="0"/>
    <x v="0"/>
  </r>
  <r>
    <x v="0"/>
    <x v="24"/>
    <n v="0"/>
    <n v="3"/>
    <n v="0"/>
    <x v="0"/>
  </r>
  <r>
    <x v="0"/>
    <x v="25"/>
    <n v="0"/>
    <n v="2"/>
    <n v="0"/>
    <x v="0"/>
  </r>
  <r>
    <x v="0"/>
    <x v="26"/>
    <n v="0"/>
    <n v="2"/>
    <n v="0"/>
    <x v="0"/>
  </r>
  <r>
    <x v="0"/>
    <x v="27"/>
    <n v="0"/>
    <n v="2.9"/>
    <n v="0"/>
    <x v="0"/>
  </r>
  <r>
    <x v="0"/>
    <x v="28"/>
    <n v="0"/>
    <n v="2.9"/>
    <n v="0"/>
    <x v="0"/>
  </r>
  <r>
    <x v="0"/>
    <x v="29"/>
    <n v="0"/>
    <n v="3.5"/>
    <n v="0"/>
    <x v="0"/>
  </r>
  <r>
    <x v="0"/>
    <x v="0"/>
    <n v="0"/>
    <n v="0"/>
    <n v="0"/>
    <x v="0"/>
  </r>
  <r>
    <x v="0"/>
    <x v="30"/>
    <n v="0"/>
    <n v="0"/>
    <n v="0"/>
    <x v="0"/>
  </r>
  <r>
    <x v="0"/>
    <x v="0"/>
    <n v="0"/>
    <n v="0"/>
    <n v="0"/>
    <x v="0"/>
  </r>
  <r>
    <x v="0"/>
    <x v="31"/>
    <n v="0"/>
    <n v="0"/>
    <n v="0"/>
    <x v="0"/>
  </r>
  <r>
    <x v="0"/>
    <x v="32"/>
    <n v="0"/>
    <n v="3.5"/>
    <n v="0"/>
    <x v="0"/>
  </r>
  <r>
    <x v="0"/>
    <x v="33"/>
    <n v="0"/>
    <n v="3.5"/>
    <n v="0"/>
    <x v="0"/>
  </r>
  <r>
    <x v="0"/>
    <x v="34"/>
    <n v="0"/>
    <n v="3.5"/>
    <n v="0"/>
    <x v="0"/>
  </r>
  <r>
    <x v="0"/>
    <x v="35"/>
    <n v="0"/>
    <n v="3.5"/>
    <n v="0"/>
    <x v="0"/>
  </r>
  <r>
    <x v="0"/>
    <x v="36"/>
    <n v="0"/>
    <n v="3.5"/>
    <n v="0"/>
    <x v="0"/>
  </r>
  <r>
    <x v="0"/>
    <x v="37"/>
    <n v="0"/>
    <n v="3.5"/>
    <n v="0"/>
    <x v="0"/>
  </r>
  <r>
    <x v="0"/>
    <x v="38"/>
    <n v="0"/>
    <n v="3.5"/>
    <n v="0"/>
    <x v="0"/>
  </r>
  <r>
    <x v="0"/>
    <x v="39"/>
    <n v="0"/>
    <n v="3.5"/>
    <n v="0"/>
    <x v="0"/>
  </r>
  <r>
    <x v="0"/>
    <x v="40"/>
    <n v="0"/>
    <n v="3.5"/>
    <n v="0"/>
    <x v="0"/>
  </r>
  <r>
    <x v="0"/>
    <x v="0"/>
    <n v="0"/>
    <n v="0"/>
    <n v="0"/>
    <x v="0"/>
  </r>
  <r>
    <x v="0"/>
    <x v="0"/>
    <n v="0"/>
    <n v="0"/>
    <n v="0"/>
    <x v="0"/>
  </r>
  <r>
    <x v="0"/>
    <x v="0"/>
    <n v="0"/>
    <s v="Preis"/>
    <n v="0"/>
    <x v="0"/>
  </r>
  <r>
    <x v="0"/>
    <x v="41"/>
    <n v="0"/>
    <n v="0"/>
    <n v="0"/>
    <x v="0"/>
  </r>
  <r>
    <x v="0"/>
    <x v="42"/>
    <n v="0"/>
    <n v="10.5"/>
    <n v="0"/>
    <x v="0"/>
  </r>
  <r>
    <x v="0"/>
    <x v="43"/>
    <n v="0"/>
    <n v="0"/>
    <n v="0"/>
    <x v="0"/>
  </r>
  <r>
    <x v="0"/>
    <x v="44"/>
    <n v="0"/>
    <n v="0"/>
    <n v="0"/>
    <x v="0"/>
  </r>
  <r>
    <x v="0"/>
    <x v="0"/>
    <n v="0"/>
    <n v="0"/>
    <n v="0"/>
    <x v="0"/>
  </r>
  <r>
    <x v="0"/>
    <x v="45"/>
    <n v="0"/>
    <n v="0"/>
    <n v="0"/>
    <x v="0"/>
  </r>
  <r>
    <x v="0"/>
    <x v="42"/>
    <n v="0"/>
    <n v="13.5"/>
    <n v="0"/>
    <x v="0"/>
  </r>
  <r>
    <x v="0"/>
    <x v="43"/>
    <n v="0"/>
    <n v="0"/>
    <n v="0"/>
    <x v="0"/>
  </r>
  <r>
    <x v="0"/>
    <x v="44"/>
    <n v="0"/>
    <n v="0"/>
    <n v="0"/>
    <x v="0"/>
  </r>
  <r>
    <x v="0"/>
    <x v="46"/>
    <n v="0"/>
    <n v="0"/>
    <n v="0"/>
    <x v="0"/>
  </r>
  <r>
    <x v="0"/>
    <x v="0"/>
    <n v="0"/>
    <n v="0"/>
    <n v="0"/>
    <x v="0"/>
  </r>
  <r>
    <x v="0"/>
    <x v="47"/>
    <n v="0"/>
    <n v="0"/>
    <n v="0"/>
    <x v="0"/>
  </r>
  <r>
    <x v="0"/>
    <x v="48"/>
    <n v="0"/>
    <n v="18.5"/>
    <n v="0"/>
    <x v="0"/>
  </r>
  <r>
    <x v="0"/>
    <x v="43"/>
    <n v="0"/>
    <n v="0"/>
    <n v="0"/>
    <x v="0"/>
  </r>
  <r>
    <x v="0"/>
    <x v="44"/>
    <n v="0"/>
    <n v="0"/>
    <n v="0"/>
    <x v="0"/>
  </r>
  <r>
    <x v="0"/>
    <x v="46"/>
    <n v="0"/>
    <n v="0"/>
    <n v="0"/>
    <x v="0"/>
  </r>
  <r>
    <x v="0"/>
    <x v="49"/>
    <n v="0"/>
    <n v="0"/>
    <n v="0"/>
    <x v="0"/>
  </r>
  <r>
    <x v="0"/>
    <x v="0"/>
    <n v="0"/>
    <n v="0"/>
    <n v="0"/>
    <x v="0"/>
  </r>
  <r>
    <x v="0"/>
    <x v="50"/>
    <n v="0"/>
    <n v="0"/>
    <n v="0"/>
    <x v="0"/>
  </r>
  <r>
    <x v="0"/>
    <x v="42"/>
    <n v="0"/>
    <n v="9"/>
    <n v="0"/>
    <x v="0"/>
  </r>
  <r>
    <x v="0"/>
    <x v="51"/>
    <n v="0"/>
    <n v="0"/>
    <n v="0"/>
    <x v="0"/>
  </r>
  <r>
    <x v="0"/>
    <x v="0"/>
    <n v="0"/>
    <n v="0"/>
    <n v="0"/>
    <x v="0"/>
  </r>
  <r>
    <x v="0"/>
    <x v="52"/>
    <n v="0"/>
    <n v="0"/>
    <n v="0"/>
    <x v="0"/>
  </r>
  <r>
    <x v="0"/>
    <x v="53"/>
    <n v="0"/>
    <n v="13.5"/>
    <n v="0"/>
    <x v="0"/>
  </r>
  <r>
    <x v="0"/>
    <x v="54"/>
    <n v="0"/>
    <n v="0"/>
    <n v="0"/>
    <x v="0"/>
  </r>
  <r>
    <x v="0"/>
    <x v="55"/>
    <n v="0"/>
    <n v="0"/>
    <n v="0"/>
    <x v="0"/>
  </r>
  <r>
    <x v="1"/>
    <x v="56"/>
    <n v="0"/>
    <n v="35"/>
    <n v="0"/>
    <x v="0"/>
  </r>
  <r>
    <x v="1"/>
    <x v="57"/>
    <n v="0"/>
    <n v="0"/>
    <n v="0"/>
    <x v="0"/>
  </r>
  <r>
    <x v="1"/>
    <x v="0"/>
    <n v="0"/>
    <n v="0"/>
    <n v="0"/>
    <x v="0"/>
  </r>
  <r>
    <x v="1"/>
    <x v="56"/>
    <n v="0"/>
    <n v="35"/>
    <n v="0"/>
    <x v="0"/>
  </r>
  <r>
    <x v="1"/>
    <x v="58"/>
    <n v="0"/>
    <n v="0"/>
    <n v="0"/>
    <x v="0"/>
  </r>
  <r>
    <x v="1"/>
    <x v="0"/>
    <n v="0"/>
    <n v="0"/>
    <n v="0"/>
    <x v="0"/>
  </r>
  <r>
    <x v="1"/>
    <x v="59"/>
    <n v="0"/>
    <n v="35"/>
    <n v="0"/>
    <x v="0"/>
  </r>
  <r>
    <x v="1"/>
    <x v="60"/>
    <n v="0"/>
    <n v="0"/>
    <n v="0"/>
    <x v="0"/>
  </r>
  <r>
    <x v="1"/>
    <x v="0"/>
    <n v="0"/>
    <n v="0"/>
    <n v="0"/>
    <x v="0"/>
  </r>
  <r>
    <x v="1"/>
    <x v="59"/>
    <n v="0"/>
    <n v="35"/>
    <n v="0"/>
    <x v="0"/>
  </r>
  <r>
    <x v="1"/>
    <x v="61"/>
    <n v="0"/>
    <n v="0"/>
    <n v="0"/>
    <x v="0"/>
  </r>
  <r>
    <x v="1"/>
    <x v="0"/>
    <n v="0"/>
    <n v="0"/>
    <n v="0"/>
    <x v="0"/>
  </r>
  <r>
    <x v="1"/>
    <x v="62"/>
    <n v="0"/>
    <n v="40"/>
    <n v="0"/>
    <x v="0"/>
  </r>
  <r>
    <x v="1"/>
    <x v="63"/>
    <n v="0"/>
    <n v="0"/>
    <n v="0"/>
    <x v="0"/>
  </r>
  <r>
    <x v="1"/>
    <x v="0"/>
    <n v="0"/>
    <n v="0"/>
    <n v="0"/>
    <x v="0"/>
  </r>
  <r>
    <x v="1"/>
    <x v="62"/>
    <n v="0"/>
    <n v="40"/>
    <n v="0"/>
    <x v="0"/>
  </r>
  <r>
    <x v="1"/>
    <x v="64"/>
    <n v="0"/>
    <n v="0"/>
    <n v="0"/>
    <x v="0"/>
  </r>
  <r>
    <x v="1"/>
    <x v="0"/>
    <n v="0"/>
    <n v="0"/>
    <n v="0"/>
    <x v="0"/>
  </r>
  <r>
    <x v="1"/>
    <x v="0"/>
    <n v="0"/>
    <n v="0"/>
    <n v="0"/>
    <x v="0"/>
  </r>
  <r>
    <x v="1"/>
    <x v="0"/>
    <n v="0"/>
    <n v="0"/>
    <n v="0"/>
    <x v="0"/>
  </r>
  <r>
    <x v="1"/>
    <x v="0"/>
    <n v="0"/>
    <n v="0"/>
    <n v="0"/>
    <x v="0"/>
  </r>
  <r>
    <x v="1"/>
    <x v="0"/>
    <n v="0"/>
    <s v="Preis"/>
    <n v="0"/>
    <x v="0"/>
  </r>
  <r>
    <x v="1"/>
    <x v="65"/>
    <n v="0"/>
    <n v="19.5"/>
    <n v="0"/>
    <x v="0"/>
  </r>
  <r>
    <x v="1"/>
    <x v="53"/>
    <n v="0"/>
    <n v="0"/>
    <n v="0"/>
    <x v="0"/>
  </r>
  <r>
    <x v="1"/>
    <x v="66"/>
    <n v="0"/>
    <n v="0"/>
    <n v="0"/>
    <x v="0"/>
  </r>
  <r>
    <x v="1"/>
    <x v="67"/>
    <n v="0"/>
    <n v="0"/>
    <n v="0"/>
    <x v="0"/>
  </r>
  <r>
    <x v="1"/>
    <x v="0"/>
    <n v="0"/>
    <n v="0"/>
    <n v="0"/>
    <x v="0"/>
  </r>
  <r>
    <x v="1"/>
    <x v="68"/>
    <n v="0"/>
    <n v="19.5"/>
    <n v="0"/>
    <x v="0"/>
  </r>
  <r>
    <x v="1"/>
    <x v="48"/>
    <n v="0"/>
    <n v="0"/>
    <n v="0"/>
    <x v="0"/>
  </r>
  <r>
    <x v="1"/>
    <x v="69"/>
    <n v="0"/>
    <n v="0"/>
    <n v="0"/>
    <x v="0"/>
  </r>
  <r>
    <x v="1"/>
    <x v="70"/>
    <n v="0"/>
    <n v="0"/>
    <n v="0"/>
    <x v="0"/>
  </r>
  <r>
    <x v="1"/>
    <x v="71"/>
    <n v="0"/>
    <n v="0"/>
    <n v="0"/>
    <x v="0"/>
  </r>
  <r>
    <x v="1"/>
    <x v="67"/>
    <n v="0"/>
    <n v="0"/>
    <n v="0"/>
    <x v="0"/>
  </r>
  <r>
    <x v="1"/>
    <x v="0"/>
    <n v="0"/>
    <n v="0"/>
    <n v="0"/>
    <x v="0"/>
  </r>
  <r>
    <x v="1"/>
    <x v="0"/>
    <n v="0"/>
    <n v="0"/>
    <n v="0"/>
    <x v="0"/>
  </r>
  <r>
    <x v="1"/>
    <x v="0"/>
    <n v="0"/>
    <n v="0"/>
    <n v="0"/>
    <x v="0"/>
  </r>
  <r>
    <x v="1"/>
    <x v="0"/>
    <n v="0"/>
    <n v="0"/>
    <n v="0"/>
    <x v="0"/>
  </r>
  <r>
    <x v="1"/>
    <x v="72"/>
    <n v="0"/>
    <s v="Preis"/>
    <n v="0"/>
    <x v="0"/>
  </r>
  <r>
    <x v="1"/>
    <x v="0"/>
    <n v="0"/>
    <n v="0"/>
    <n v="0"/>
    <x v="0"/>
  </r>
  <r>
    <x v="1"/>
    <x v="73"/>
    <n v="0"/>
    <n v="3"/>
    <n v="0"/>
    <x v="0"/>
  </r>
  <r>
    <x v="1"/>
    <x v="74"/>
    <n v="0"/>
    <n v="3.5"/>
    <n v="0"/>
    <x v="0"/>
  </r>
  <r>
    <x v="1"/>
    <x v="18"/>
    <n v="0"/>
    <n v="3.5"/>
    <n v="0"/>
    <x v="0"/>
  </r>
  <r>
    <x v="1"/>
    <x v="75"/>
    <n v="0"/>
    <n v="3.5"/>
    <n v="0"/>
    <x v="0"/>
  </r>
  <r>
    <x v="1"/>
    <x v="76"/>
    <n v="0"/>
    <n v="2.7"/>
    <n v="0"/>
    <x v="0"/>
  </r>
  <r>
    <x v="2"/>
    <x v="77"/>
    <n v="0"/>
    <n v="8.5"/>
    <n v="0"/>
    <x v="0"/>
  </r>
  <r>
    <x v="2"/>
    <x v="78"/>
    <n v="0"/>
    <n v="0"/>
    <n v="0"/>
    <x v="0"/>
  </r>
  <r>
    <x v="2"/>
    <x v="0"/>
    <n v="0"/>
    <n v="0"/>
    <n v="0"/>
    <x v="0"/>
  </r>
  <r>
    <x v="2"/>
    <x v="79"/>
    <n v="0"/>
    <n v="12.5"/>
    <n v="0"/>
    <x v="0"/>
  </r>
  <r>
    <x v="2"/>
    <x v="80"/>
    <n v="0"/>
    <n v="0"/>
    <n v="0"/>
    <x v="0"/>
  </r>
  <r>
    <x v="2"/>
    <x v="81"/>
    <n v="0"/>
    <n v="0"/>
    <n v="0"/>
    <x v="0"/>
  </r>
  <r>
    <x v="2"/>
    <x v="82"/>
    <n v="0"/>
    <n v="0"/>
    <n v="0"/>
    <x v="0"/>
  </r>
  <r>
    <x v="2"/>
    <x v="83"/>
    <n v="0"/>
    <n v="0"/>
    <n v="0"/>
    <x v="0"/>
  </r>
  <r>
    <x v="2"/>
    <x v="0"/>
    <n v="0"/>
    <n v="0"/>
    <n v="0"/>
    <x v="0"/>
  </r>
  <r>
    <x v="2"/>
    <x v="84"/>
    <n v="0"/>
    <n v="19.5"/>
    <n v="0"/>
    <x v="0"/>
  </r>
  <r>
    <x v="2"/>
    <x v="85"/>
    <n v="0"/>
    <n v="0"/>
    <n v="0"/>
    <x v="0"/>
  </r>
  <r>
    <x v="2"/>
    <x v="86"/>
    <n v="0"/>
    <n v="0"/>
    <n v="0"/>
    <x v="0"/>
  </r>
  <r>
    <x v="2"/>
    <x v="87"/>
    <n v="0"/>
    <n v="0"/>
    <n v="0"/>
    <x v="0"/>
  </r>
  <r>
    <x v="2"/>
    <x v="88"/>
    <n v="0"/>
    <n v="0"/>
    <n v="0"/>
    <x v="0"/>
  </r>
  <r>
    <x v="2"/>
    <x v="89"/>
    <n v="0"/>
    <n v="0"/>
    <n v="0"/>
    <x v="0"/>
  </r>
  <r>
    <x v="2"/>
    <x v="90"/>
    <n v="0"/>
    <n v="0"/>
    <n v="0"/>
    <x v="0"/>
  </r>
  <r>
    <x v="2"/>
    <x v="0"/>
    <n v="0"/>
    <n v="0"/>
    <n v="0"/>
    <x v="0"/>
  </r>
  <r>
    <x v="2"/>
    <x v="91"/>
    <n v="0"/>
    <n v="19.5"/>
    <n v="0"/>
    <x v="0"/>
  </r>
  <r>
    <x v="2"/>
    <x v="92"/>
    <n v="0"/>
    <n v="0"/>
    <n v="0"/>
    <x v="0"/>
  </r>
  <r>
    <x v="2"/>
    <x v="93"/>
    <n v="0"/>
    <n v="0"/>
    <n v="0"/>
    <x v="0"/>
  </r>
  <r>
    <x v="2"/>
    <x v="94"/>
    <n v="0"/>
    <n v="0"/>
    <n v="0"/>
    <x v="0"/>
  </r>
  <r>
    <x v="2"/>
    <x v="95"/>
    <n v="0"/>
    <n v="0"/>
    <n v="0"/>
    <x v="0"/>
  </r>
  <r>
    <x v="2"/>
    <x v="96"/>
    <n v="0"/>
    <n v="0"/>
    <n v="0"/>
    <x v="0"/>
  </r>
  <r>
    <x v="2"/>
    <x v="97"/>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98"/>
    <n v="0"/>
    <s v="Preis"/>
    <n v="0"/>
    <x v="0"/>
  </r>
  <r>
    <x v="2"/>
    <x v="0"/>
    <n v="0"/>
    <n v="0"/>
    <n v="0"/>
    <x v="0"/>
  </r>
  <r>
    <x v="2"/>
    <x v="99"/>
    <n v="0"/>
    <n v="16.5"/>
    <n v="0"/>
    <x v="0"/>
  </r>
  <r>
    <x v="2"/>
    <x v="100"/>
    <n v="0"/>
    <n v="0"/>
    <n v="0"/>
    <x v="0"/>
  </r>
  <r>
    <x v="2"/>
    <x v="101"/>
    <n v="0"/>
    <n v="0"/>
    <n v="0"/>
    <x v="0"/>
  </r>
  <r>
    <x v="2"/>
    <x v="0"/>
    <n v="0"/>
    <n v="0"/>
    <n v="0"/>
    <x v="0"/>
  </r>
  <r>
    <x v="2"/>
    <x v="102"/>
    <n v="0"/>
    <n v="18.5"/>
    <n v="0"/>
    <x v="0"/>
  </r>
  <r>
    <x v="2"/>
    <x v="103"/>
    <n v="0"/>
    <n v="0"/>
    <n v="0"/>
    <x v="0"/>
  </r>
  <r>
    <x v="2"/>
    <x v="101"/>
    <n v="0"/>
    <n v="0"/>
    <n v="0"/>
    <x v="0"/>
  </r>
  <r>
    <x v="2"/>
    <x v="0"/>
    <n v="0"/>
    <n v="0"/>
    <n v="0"/>
    <x v="0"/>
  </r>
  <r>
    <x v="2"/>
    <x v="104"/>
    <n v="0"/>
    <n v="19.5"/>
    <n v="0"/>
    <x v="0"/>
  </r>
  <r>
    <x v="2"/>
    <x v="105"/>
    <n v="0"/>
    <n v="0"/>
    <n v="0"/>
    <x v="0"/>
  </r>
  <r>
    <x v="2"/>
    <x v="106"/>
    <n v="0"/>
    <n v="0"/>
    <n v="0"/>
    <x v="0"/>
  </r>
  <r>
    <x v="2"/>
    <x v="101"/>
    <n v="0"/>
    <n v="0"/>
    <n v="0"/>
    <x v="0"/>
  </r>
  <r>
    <x v="2"/>
    <x v="0"/>
    <n v="0"/>
    <n v="0"/>
    <n v="0"/>
    <x v="0"/>
  </r>
  <r>
    <x v="2"/>
    <x v="0"/>
    <n v="0"/>
    <n v="0"/>
    <n v="0"/>
    <x v="0"/>
  </r>
  <r>
    <x v="2"/>
    <x v="0"/>
    <n v="0"/>
    <n v="0"/>
    <n v="0"/>
    <x v="0"/>
  </r>
  <r>
    <x v="2"/>
    <x v="0"/>
    <n v="0"/>
    <n v="0"/>
    <n v="0"/>
    <x v="0"/>
  </r>
  <r>
    <x v="2"/>
    <x v="0"/>
    <n v="0"/>
    <n v="0"/>
    <n v="0"/>
    <x v="0"/>
  </r>
  <r>
    <x v="2"/>
    <x v="107"/>
    <n v="0"/>
    <s v="Preis"/>
    <n v="0"/>
    <x v="0"/>
  </r>
  <r>
    <x v="2"/>
    <x v="0"/>
    <n v="0"/>
    <n v="0"/>
    <n v="0"/>
    <x v="0"/>
  </r>
  <r>
    <x v="2"/>
    <x v="56"/>
    <n v="0"/>
    <n v="35"/>
    <n v="0"/>
    <x v="0"/>
  </r>
  <r>
    <x v="2"/>
    <x v="57"/>
    <n v="0"/>
    <n v="0"/>
    <n v="0"/>
    <x v="0"/>
  </r>
  <r>
    <x v="2"/>
    <x v="0"/>
    <n v="0"/>
    <n v="0"/>
    <n v="0"/>
    <x v="0"/>
  </r>
  <r>
    <x v="2"/>
    <x v="56"/>
    <n v="0"/>
    <n v="35"/>
    <n v="0"/>
    <x v="0"/>
  </r>
  <r>
    <x v="2"/>
    <x v="58"/>
    <n v="0"/>
    <n v="0"/>
    <n v="0"/>
    <x v="0"/>
  </r>
  <r>
    <x v="2"/>
    <x v="0"/>
    <n v="0"/>
    <n v="0"/>
    <n v="0"/>
    <x v="0"/>
  </r>
  <r>
    <x v="2"/>
    <x v="59"/>
    <n v="0"/>
    <n v="35"/>
    <n v="0"/>
    <x v="0"/>
  </r>
  <r>
    <x v="2"/>
    <x v="60"/>
    <n v="0"/>
    <n v="0"/>
    <n v="0"/>
    <x v="0"/>
  </r>
  <r>
    <x v="2"/>
    <x v="0"/>
    <n v="0"/>
    <n v="0"/>
    <n v="0"/>
    <x v="0"/>
  </r>
  <r>
    <x v="2"/>
    <x v="59"/>
    <n v="0"/>
    <n v="35"/>
    <n v="0"/>
    <x v="0"/>
  </r>
  <r>
    <x v="2"/>
    <x v="61"/>
    <n v="0"/>
    <n v="0"/>
    <n v="0"/>
    <x v="0"/>
  </r>
  <r>
    <x v="2"/>
    <x v="0"/>
    <n v="0"/>
    <n v="0"/>
    <n v="0"/>
    <x v="0"/>
  </r>
  <r>
    <x v="2"/>
    <x v="62"/>
    <n v="0"/>
    <n v="40"/>
    <n v="0"/>
    <x v="0"/>
  </r>
  <r>
    <x v="2"/>
    <x v="63"/>
    <n v="0"/>
    <n v="0"/>
    <n v="0"/>
    <x v="0"/>
  </r>
  <r>
    <x v="2"/>
    <x v="0"/>
    <n v="0"/>
    <n v="0"/>
    <n v="0"/>
    <x v="0"/>
  </r>
  <r>
    <x v="2"/>
    <x v="62"/>
    <n v="0"/>
    <n v="40"/>
    <n v="0"/>
    <x v="0"/>
  </r>
  <r>
    <x v="2"/>
    <x v="64"/>
    <n v="0"/>
    <n v="0"/>
    <n v="0"/>
    <x v="0"/>
  </r>
  <r>
    <x v="2"/>
    <x v="0"/>
    <n v="0"/>
    <n v="0"/>
    <n v="0"/>
    <x v="0"/>
  </r>
  <r>
    <x v="2"/>
    <x v="0"/>
    <n v="0"/>
    <n v="0"/>
    <n v="0"/>
    <x v="0"/>
  </r>
  <r>
    <x v="2"/>
    <x v="30"/>
    <n v="0"/>
    <n v="0"/>
    <n v="0"/>
    <x v="0"/>
  </r>
  <r>
    <x v="2"/>
    <x v="0"/>
    <n v="0"/>
    <n v="0"/>
    <n v="0"/>
    <x v="0"/>
  </r>
  <r>
    <x v="2"/>
    <x v="31"/>
    <n v="0"/>
    <n v="0"/>
    <n v="0"/>
    <x v="0"/>
  </r>
  <r>
    <x v="2"/>
    <x v="32"/>
    <n v="0"/>
    <n v="3.5"/>
    <n v="0"/>
    <x v="0"/>
  </r>
  <r>
    <x v="2"/>
    <x v="33"/>
    <n v="0"/>
    <n v="3.5"/>
    <n v="0"/>
    <x v="0"/>
  </r>
  <r>
    <x v="2"/>
    <x v="34"/>
    <n v="0"/>
    <n v="3.5"/>
    <n v="0"/>
    <x v="0"/>
  </r>
  <r>
    <x v="2"/>
    <x v="35"/>
    <n v="0"/>
    <n v="3.5"/>
    <n v="0"/>
    <x v="0"/>
  </r>
  <r>
    <x v="2"/>
    <x v="36"/>
    <n v="0"/>
    <n v="3.5"/>
    <n v="0"/>
    <x v="0"/>
  </r>
  <r>
    <x v="2"/>
    <x v="37"/>
    <n v="0"/>
    <n v="3.5"/>
    <n v="0"/>
    <x v="0"/>
  </r>
  <r>
    <x v="2"/>
    <x v="38"/>
    <n v="0"/>
    <n v="3.5"/>
    <n v="0"/>
    <x v="0"/>
  </r>
  <r>
    <x v="2"/>
    <x v="39"/>
    <n v="0"/>
    <n v="3.5"/>
    <n v="0"/>
    <x v="0"/>
  </r>
  <r>
    <x v="2"/>
    <x v="40"/>
    <n v="0"/>
    <n v="3.5"/>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0"/>
    <n v="0"/>
    <n v="0"/>
    <n v="0"/>
    <x v="0"/>
  </r>
  <r>
    <x v="2"/>
    <x v="108"/>
    <n v="0"/>
    <s v="Preis"/>
    <n v="0"/>
    <x v="0"/>
  </r>
  <r>
    <x v="2"/>
    <x v="0"/>
    <n v="0"/>
    <n v="0"/>
    <n v="0"/>
    <x v="0"/>
  </r>
  <r>
    <x v="2"/>
    <x v="109"/>
    <n v="0"/>
    <n v="0"/>
    <n v="0"/>
    <x v="0"/>
  </r>
  <r>
    <x v="2"/>
    <x v="0"/>
    <n v="0"/>
    <n v="0"/>
    <n v="0"/>
    <x v="0"/>
  </r>
  <r>
    <x v="2"/>
    <x v="110"/>
    <n v="0"/>
    <n v="3"/>
    <n v="0"/>
    <x v="0"/>
  </r>
  <r>
    <x v="2"/>
    <x v="111"/>
    <n v="0"/>
    <n v="6"/>
    <n v="0"/>
    <x v="0"/>
  </r>
  <r>
    <x v="2"/>
    <x v="112"/>
    <n v="0"/>
    <n v="3"/>
    <n v="0"/>
    <x v="0"/>
  </r>
  <r>
    <x v="2"/>
    <x v="113"/>
    <n v="0"/>
    <n v="3"/>
    <n v="0"/>
    <x v="0"/>
  </r>
  <r>
    <x v="2"/>
    <x v="114"/>
    <n v="0"/>
    <n v="3.5"/>
    <n v="0"/>
    <x v="0"/>
  </r>
  <r>
    <x v="2"/>
    <x v="115"/>
    <n v="0"/>
    <n v="4"/>
    <n v="0"/>
    <x v="0"/>
  </r>
  <r>
    <x v="2"/>
    <x v="116"/>
    <n v="0"/>
    <n v="4"/>
    <n v="0"/>
    <x v="0"/>
  </r>
  <r>
    <x v="2"/>
    <x v="117"/>
    <n v="0"/>
    <n v="4"/>
    <n v="0"/>
    <x v="0"/>
  </r>
  <r>
    <x v="2"/>
    <x v="118"/>
    <n v="0"/>
    <n v="4"/>
    <n v="0"/>
    <x v="0"/>
  </r>
  <r>
    <x v="2"/>
    <x v="0"/>
    <n v="0"/>
    <n v="0"/>
    <n v="0"/>
    <x v="0"/>
  </r>
  <r>
    <x v="2"/>
    <x v="119"/>
    <n v="0"/>
    <s v="Preis"/>
    <n v="0"/>
    <x v="0"/>
  </r>
  <r>
    <x v="2"/>
    <x v="0"/>
    <n v="0"/>
    <n v="0"/>
    <n v="0"/>
    <x v="0"/>
  </r>
  <r>
    <x v="2"/>
    <x v="120"/>
    <n v="0"/>
    <n v="2.5"/>
    <n v="0"/>
    <x v="0"/>
  </r>
  <r>
    <x v="2"/>
    <x v="121"/>
    <n v="0"/>
    <n v="2.5"/>
    <n v="0"/>
    <x v="0"/>
  </r>
  <r>
    <x v="2"/>
    <x v="122"/>
    <n v="0"/>
    <n v="2.5"/>
    <n v="0"/>
    <x v="0"/>
  </r>
  <r>
    <x v="2"/>
    <x v="123"/>
    <n v="0"/>
    <n v="2.5"/>
    <n v="0"/>
    <x v="0"/>
  </r>
  <r>
    <x v="2"/>
    <x v="124"/>
    <n v="0"/>
    <n v="3.5"/>
    <n v="0"/>
    <x v="0"/>
  </r>
  <r>
    <x v="2"/>
    <x v="125"/>
    <n v="0"/>
    <n v="4"/>
    <n v="0"/>
    <x v="0"/>
  </r>
  <r>
    <x v="2"/>
    <x v="126"/>
    <n v="0"/>
    <n v="3"/>
    <n v="0"/>
    <x v="0"/>
  </r>
  <r>
    <x v="2"/>
    <x v="0"/>
    <n v="0"/>
    <n v="0"/>
    <n v="0"/>
    <x v="0"/>
  </r>
  <r>
    <x v="2"/>
    <x v="127"/>
    <n v="0"/>
    <n v="0"/>
    <n v="0"/>
    <x v="0"/>
  </r>
  <r>
    <x v="2"/>
    <x v="0"/>
    <n v="0"/>
    <n v="0"/>
    <n v="0"/>
    <x v="0"/>
  </r>
  <r>
    <x v="2"/>
    <x v="73"/>
    <n v="0"/>
    <n v="3"/>
    <n v="0"/>
    <x v="0"/>
  </r>
  <r>
    <x v="2"/>
    <x v="74"/>
    <n v="0"/>
    <n v="3.5"/>
    <n v="0"/>
    <x v="0"/>
  </r>
  <r>
    <x v="2"/>
    <x v="18"/>
    <n v="0"/>
    <n v="3.5"/>
    <n v="0"/>
    <x v="0"/>
  </r>
  <r>
    <x v="2"/>
    <x v="76"/>
    <n v="0"/>
    <n v="2.7"/>
    <n v="0"/>
    <x v="0"/>
  </r>
  <r>
    <x v="3"/>
    <x v="128"/>
    <n v="0"/>
    <n v="2.5"/>
    <n v="0"/>
    <x v="0"/>
  </r>
  <r>
    <x v="3"/>
    <x v="129"/>
    <n v="0"/>
    <n v="2.5"/>
    <n v="0"/>
    <x v="0"/>
  </r>
  <r>
    <x v="3"/>
    <x v="130"/>
    <n v="0"/>
    <n v="2.8"/>
    <n v="0"/>
    <x v="0"/>
  </r>
  <r>
    <x v="3"/>
    <x v="131"/>
    <n v="0"/>
    <n v="2.8"/>
    <n v="0"/>
    <x v="0"/>
  </r>
  <r>
    <x v="3"/>
    <x v="132"/>
    <n v="0"/>
    <n v="2.8"/>
    <n v="0"/>
    <x v="0"/>
  </r>
  <r>
    <x v="3"/>
    <x v="133"/>
    <n v="0"/>
    <n v="2.8"/>
    <n v="0"/>
    <x v="0"/>
  </r>
  <r>
    <x v="3"/>
    <x v="134"/>
    <n v="0"/>
    <n v="2.8"/>
    <n v="0"/>
    <x v="0"/>
  </r>
  <r>
    <x v="3"/>
    <x v="135"/>
    <n v="0"/>
    <n v="2.8"/>
    <n v="0"/>
    <x v="0"/>
  </r>
  <r>
    <x v="3"/>
    <x v="136"/>
    <n v="0"/>
    <n v="2.8"/>
    <n v="0"/>
    <x v="0"/>
  </r>
  <r>
    <x v="3"/>
    <x v="137"/>
    <n v="0"/>
    <n v="2.8"/>
    <n v="0"/>
    <x v="0"/>
  </r>
  <r>
    <x v="3"/>
    <x v="138"/>
    <n v="0"/>
    <n v="2.8"/>
    <n v="0"/>
    <x v="0"/>
  </r>
  <r>
    <x v="3"/>
    <x v="139"/>
    <n v="0"/>
    <n v="2.8"/>
    <n v="0"/>
    <x v="0"/>
  </r>
  <r>
    <x v="3"/>
    <x v="140"/>
    <n v="0"/>
    <n v="2.8"/>
    <n v="0"/>
    <x v="0"/>
  </r>
  <r>
    <x v="3"/>
    <x v="141"/>
    <n v="0"/>
    <n v="3.5"/>
    <n v="0"/>
    <x v="0"/>
  </r>
  <r>
    <x v="3"/>
    <x v="142"/>
    <n v="0"/>
    <n v="3.5"/>
    <n v="0"/>
    <x v="0"/>
  </r>
  <r>
    <x v="3"/>
    <x v="143"/>
    <n v="0"/>
    <n v="3.5"/>
    <n v="0"/>
    <x v="0"/>
  </r>
  <r>
    <x v="3"/>
    <x v="144"/>
    <n v="0"/>
    <n v="3.5"/>
    <n v="0"/>
    <x v="0"/>
  </r>
  <r>
    <x v="3"/>
    <x v="145"/>
    <n v="0"/>
    <n v="2.5"/>
    <n v="0"/>
    <x v="0"/>
  </r>
  <r>
    <x v="3"/>
    <x v="146"/>
    <n v="0"/>
    <n v="2.5"/>
    <n v="0"/>
    <x v="0"/>
  </r>
  <r>
    <x v="3"/>
    <x v="147"/>
    <n v="0"/>
    <n v="3.5"/>
    <n v="0"/>
    <x v="0"/>
  </r>
  <r>
    <x v="3"/>
    <x v="148"/>
    <n v="0"/>
    <n v="3.5"/>
    <n v="0"/>
    <x v="0"/>
  </r>
  <r>
    <x v="3"/>
    <x v="149"/>
    <n v="0"/>
    <n v="3.5"/>
    <n v="0"/>
    <x v="0"/>
  </r>
  <r>
    <x v="3"/>
    <x v="150"/>
    <n v="0"/>
    <n v="3.5"/>
    <n v="0"/>
    <x v="0"/>
  </r>
  <r>
    <x v="3"/>
    <x v="151"/>
    <n v="0"/>
    <n v="3.8"/>
    <n v="0"/>
    <x v="0"/>
  </r>
  <r>
    <x v="3"/>
    <x v="0"/>
    <n v="0"/>
    <n v="0"/>
    <n v="0"/>
    <x v="0"/>
  </r>
  <r>
    <x v="3"/>
    <x v="152"/>
    <n v="0"/>
    <n v="0"/>
    <n v="0"/>
    <x v="0"/>
  </r>
  <r>
    <x v="3"/>
    <x v="0"/>
    <n v="0"/>
    <n v="0"/>
    <n v="0"/>
    <x v="0"/>
  </r>
  <r>
    <x v="3"/>
    <x v="128"/>
    <n v="0"/>
    <n v="4.5"/>
    <n v="0"/>
    <x v="0"/>
  </r>
  <r>
    <x v="3"/>
    <x v="129"/>
    <n v="0"/>
    <n v="4.5"/>
    <n v="0"/>
    <x v="0"/>
  </r>
  <r>
    <x v="3"/>
    <x v="153"/>
    <n v="0"/>
    <n v="6.5"/>
    <n v="0"/>
    <x v="0"/>
  </r>
  <r>
    <x v="3"/>
    <x v="154"/>
    <n v="0"/>
    <n v="15"/>
    <n v="0"/>
    <x v="0"/>
  </r>
  <r>
    <x v="3"/>
    <x v="0"/>
    <n v="0"/>
    <n v="0"/>
    <n v="0"/>
    <x v="0"/>
  </r>
  <r>
    <x v="3"/>
    <x v="155"/>
    <n v="0"/>
    <n v="0"/>
    <n v="0"/>
    <x v="0"/>
  </r>
  <r>
    <x v="3"/>
    <x v="0"/>
    <n v="0"/>
    <n v="0"/>
    <n v="0"/>
    <x v="0"/>
  </r>
  <r>
    <x v="3"/>
    <x v="156"/>
    <n v="0"/>
    <n v="2"/>
    <n v="0"/>
    <x v="0"/>
  </r>
  <r>
    <x v="3"/>
    <x v="157"/>
    <n v="0"/>
    <n v="2"/>
    <n v="0"/>
    <x v="0"/>
  </r>
  <r>
    <x v="3"/>
    <x v="158"/>
    <n v="0"/>
    <n v="2"/>
    <n v="0"/>
    <x v="0"/>
  </r>
  <r>
    <x v="3"/>
    <x v="0"/>
    <n v="0"/>
    <n v="0"/>
    <n v="0"/>
    <x v="0"/>
  </r>
  <r>
    <x v="3"/>
    <x v="0"/>
    <n v="0"/>
    <n v="0"/>
    <n v="0"/>
    <x v="0"/>
  </r>
  <r>
    <x v="3"/>
    <x v="0"/>
    <n v="0"/>
    <n v="0"/>
    <n v="0"/>
    <x v="0"/>
  </r>
  <r>
    <x v="3"/>
    <x v="0"/>
    <n v="0"/>
    <n v="0"/>
    <n v="0"/>
    <x v="0"/>
  </r>
  <r>
    <x v="3"/>
    <x v="0"/>
    <n v="0"/>
    <n v="0"/>
    <n v="0"/>
    <x v="0"/>
  </r>
  <r>
    <x v="3"/>
    <x v="0"/>
    <n v="0"/>
    <n v="0"/>
    <n v="0"/>
    <x v="0"/>
  </r>
  <r>
    <x v="3"/>
    <x v="0"/>
    <n v="0"/>
    <s v="Preis"/>
    <n v="0"/>
    <x v="0"/>
  </r>
  <r>
    <x v="3"/>
    <x v="159"/>
    <n v="0"/>
    <n v="0"/>
    <n v="0"/>
    <x v="0"/>
  </r>
  <r>
    <x v="3"/>
    <x v="0"/>
    <n v="0"/>
    <n v="0"/>
    <n v="0"/>
    <x v="0"/>
  </r>
  <r>
    <x v="3"/>
    <x v="160"/>
    <n v="0"/>
    <n v="4.5"/>
    <n v="0"/>
    <x v="0"/>
  </r>
  <r>
    <x v="3"/>
    <x v="161"/>
    <n v="0"/>
    <n v="3.5"/>
    <n v="0"/>
    <x v="0"/>
  </r>
  <r>
    <x v="3"/>
    <x v="162"/>
    <n v="0"/>
    <n v="5"/>
    <n v="0"/>
    <x v="0"/>
  </r>
  <r>
    <x v="3"/>
    <x v="163"/>
    <n v="0"/>
    <n v="4.5"/>
    <n v="0"/>
    <x v="0"/>
  </r>
  <r>
    <x v="3"/>
    <x v="164"/>
    <n v="0"/>
    <n v="4.5"/>
    <n v="0"/>
    <x v="0"/>
  </r>
  <r>
    <x v="3"/>
    <x v="165"/>
    <n v="0"/>
    <n v="4.5"/>
    <n v="0"/>
    <x v="0"/>
  </r>
  <r>
    <x v="3"/>
    <x v="166"/>
    <n v="0"/>
    <n v="4.5"/>
    <n v="0"/>
    <x v="0"/>
  </r>
  <r>
    <x v="3"/>
    <x v="167"/>
    <n v="0"/>
    <n v="4.5"/>
    <n v="0"/>
    <x v="0"/>
  </r>
  <r>
    <x v="3"/>
    <x v="168"/>
    <n v="0"/>
    <n v="4.5"/>
    <n v="0"/>
    <x v="0"/>
  </r>
  <r>
    <x v="3"/>
    <x v="0"/>
    <n v="0"/>
    <n v="0"/>
    <n v="0"/>
    <x v="0"/>
  </r>
  <r>
    <x v="3"/>
    <x v="0"/>
    <n v="0"/>
    <n v="0"/>
    <n v="0"/>
    <x v="0"/>
  </r>
  <r>
    <x v="3"/>
    <x v="0"/>
    <n v="0"/>
    <s v="Preis"/>
    <n v="0"/>
    <x v="0"/>
  </r>
  <r>
    <x v="3"/>
    <x v="169"/>
    <n v="0"/>
    <n v="0"/>
    <n v="0"/>
    <x v="0"/>
  </r>
  <r>
    <x v="3"/>
    <x v="0"/>
    <n v="0"/>
    <n v="0"/>
    <n v="0"/>
    <x v="0"/>
  </r>
  <r>
    <x v="3"/>
    <x v="170"/>
    <n v="0"/>
    <n v="37"/>
    <n v="0"/>
    <x v="0"/>
  </r>
  <r>
    <x v="3"/>
    <x v="171"/>
    <n v="0"/>
    <n v="39"/>
    <n v="0"/>
    <x v="0"/>
  </r>
  <r>
    <x v="3"/>
    <x v="172"/>
    <n v="0"/>
    <n v="65"/>
    <n v="0"/>
    <x v="0"/>
  </r>
  <r>
    <x v="3"/>
    <x v="0"/>
    <n v="0"/>
    <n v="0"/>
    <n v="0"/>
    <x v="0"/>
  </r>
  <r>
    <x v="3"/>
    <x v="173"/>
    <n v="0"/>
    <n v="0"/>
    <n v="0"/>
    <x v="0"/>
  </r>
  <r>
    <x v="3"/>
    <x v="0"/>
    <n v="0"/>
    <n v="0"/>
    <n v="0"/>
    <x v="0"/>
  </r>
  <r>
    <x v="3"/>
    <x v="174"/>
    <n v="0"/>
    <n v="35"/>
    <n v="0"/>
    <x v="0"/>
  </r>
  <r>
    <x v="3"/>
    <x v="175"/>
    <n v="0"/>
    <n v="0"/>
    <n v="0"/>
    <x v="0"/>
  </r>
  <r>
    <x v="3"/>
    <x v="176"/>
    <n v="0"/>
    <n v="38"/>
    <n v="0"/>
    <x v="0"/>
  </r>
  <r>
    <x v="3"/>
    <x v="177"/>
    <n v="0"/>
    <n v="0"/>
    <n v="0"/>
    <x v="0"/>
  </r>
  <r>
    <x v="3"/>
    <x v="178"/>
    <n v="0"/>
    <n v="42"/>
    <n v="0"/>
    <x v="0"/>
  </r>
  <r>
    <x v="3"/>
    <x v="179"/>
    <n v="0"/>
    <n v="0"/>
    <n v="0"/>
    <x v="0"/>
  </r>
  <r>
    <x v="3"/>
    <x v="180"/>
    <n v="0"/>
    <n v="46"/>
    <n v="0"/>
    <x v="0"/>
  </r>
  <r>
    <x v="3"/>
    <x v="181"/>
    <n v="0"/>
    <n v="0"/>
    <n v="0"/>
    <x v="0"/>
  </r>
  <r>
    <x v="3"/>
    <x v="0"/>
    <n v="0"/>
    <n v="0"/>
    <n v="0"/>
    <x v="0"/>
  </r>
  <r>
    <x v="3"/>
    <x v="182"/>
    <n v="0"/>
    <n v="0"/>
    <n v="0"/>
    <x v="0"/>
  </r>
  <r>
    <x v="3"/>
    <x v="0"/>
    <n v="0"/>
    <n v="0"/>
    <n v="0"/>
    <x v="0"/>
  </r>
  <r>
    <x v="3"/>
    <x v="183"/>
    <n v="0"/>
    <n v="35"/>
    <n v="0"/>
    <x v="0"/>
  </r>
  <r>
    <x v="3"/>
    <x v="175"/>
    <n v="0"/>
    <n v="0"/>
    <n v="0"/>
    <x v="0"/>
  </r>
  <r>
    <x v="3"/>
    <x v="184"/>
    <n v="0"/>
    <n v="35"/>
    <n v="0"/>
    <x v="0"/>
  </r>
  <r>
    <x v="3"/>
    <x v="185"/>
    <n v="0"/>
    <n v="0"/>
    <n v="0"/>
    <x v="0"/>
  </r>
  <r>
    <x v="3"/>
    <x v="186"/>
    <n v="0"/>
    <n v="42"/>
    <n v="0"/>
    <x v="0"/>
  </r>
  <r>
    <x v="3"/>
    <x v="187"/>
    <n v="0"/>
    <n v="0"/>
    <n v="0"/>
    <x v="0"/>
  </r>
  <r>
    <x v="3"/>
    <x v="188"/>
    <n v="0"/>
    <n v="47"/>
    <n v="0"/>
    <x v="0"/>
  </r>
  <r>
    <x v="3"/>
    <x v="189"/>
    <n v="0"/>
    <n v="0"/>
    <n v="0"/>
    <x v="0"/>
  </r>
  <r>
    <x v="4"/>
    <x v="190"/>
    <n v="0"/>
    <n v="2"/>
    <n v="0"/>
    <x v="0"/>
  </r>
  <r>
    <x v="4"/>
    <x v="191"/>
    <n v="0"/>
    <n v="2"/>
    <n v="0"/>
    <x v="0"/>
  </r>
  <r>
    <x v="4"/>
    <x v="192"/>
    <n v="0"/>
    <n v="1.5"/>
    <n v="0"/>
    <x v="0"/>
  </r>
  <r>
    <x v="4"/>
    <x v="193"/>
    <n v="0"/>
    <n v="1"/>
    <n v="0"/>
    <x v="0"/>
  </r>
  <r>
    <x v="4"/>
    <x v="194"/>
    <n v="0"/>
    <n v="1"/>
    <n v="0"/>
    <x v="0"/>
  </r>
  <r>
    <x v="4"/>
    <x v="195"/>
    <n v="0"/>
    <n v="2"/>
    <n v="0"/>
    <x v="0"/>
  </r>
  <r>
    <x v="4"/>
    <x v="196"/>
    <n v="0"/>
    <n v="2"/>
    <n v="0"/>
    <x v="0"/>
  </r>
  <r>
    <x v="4"/>
    <x v="0"/>
    <n v="0"/>
    <n v="0"/>
    <n v="0"/>
    <x v="0"/>
  </r>
  <r>
    <x v="4"/>
    <x v="197"/>
    <n v="0"/>
    <n v="0"/>
    <n v="0"/>
    <x v="0"/>
  </r>
  <r>
    <x v="4"/>
    <x v="0"/>
    <n v="0"/>
    <n v="0"/>
    <n v="0"/>
    <x v="0"/>
  </r>
  <r>
    <x v="4"/>
    <x v="198"/>
    <n v="0"/>
    <n v="1"/>
    <n v="0"/>
    <x v="0"/>
  </r>
  <r>
    <x v="4"/>
    <x v="199"/>
    <n v="0"/>
    <n v="1"/>
    <n v="0"/>
    <x v="0"/>
  </r>
  <r>
    <x v="4"/>
    <x v="200"/>
    <n v="0"/>
    <n v="1"/>
    <n v="0"/>
    <x v="0"/>
  </r>
  <r>
    <x v="4"/>
    <x v="201"/>
    <n v="0"/>
    <n v="1"/>
    <n v="0"/>
    <x v="0"/>
  </r>
  <r>
    <x v="4"/>
    <x v="202"/>
    <n v="0"/>
    <n v="2"/>
    <n v="0"/>
    <x v="0"/>
  </r>
  <r>
    <x v="4"/>
    <x v="203"/>
    <n v="0"/>
    <n v="2"/>
    <n v="0"/>
    <x v="0"/>
  </r>
  <r>
    <x v="4"/>
    <x v="0"/>
    <n v="0"/>
    <n v="0"/>
    <n v="0"/>
    <x v="0"/>
  </r>
  <r>
    <x v="4"/>
    <x v="204"/>
    <n v="0"/>
    <n v="0"/>
    <n v="0"/>
    <x v="0"/>
  </r>
  <r>
    <x v="4"/>
    <x v="0"/>
    <n v="0"/>
    <n v="0"/>
    <n v="0"/>
    <x v="0"/>
  </r>
  <r>
    <x v="4"/>
    <x v="205"/>
    <n v="0"/>
    <n v="1"/>
    <n v="0"/>
    <x v="0"/>
  </r>
  <r>
    <x v="4"/>
    <x v="206"/>
    <n v="0"/>
    <n v="1"/>
    <n v="0"/>
    <x v="0"/>
  </r>
  <r>
    <x v="4"/>
    <x v="207"/>
    <n v="0"/>
    <n v="1"/>
    <n v="0"/>
    <x v="0"/>
  </r>
  <r>
    <x v="4"/>
    <x v="208"/>
    <n v="0"/>
    <n v="1"/>
    <n v="0"/>
    <x v="0"/>
  </r>
  <r>
    <x v="4"/>
    <x v="0"/>
    <n v="0"/>
    <n v="0"/>
    <n v="0"/>
    <x v="0"/>
  </r>
  <r>
    <x v="4"/>
    <x v="209"/>
    <n v="0"/>
    <n v="0"/>
    <n v="0"/>
    <x v="0"/>
  </r>
  <r>
    <x v="4"/>
    <x v="0"/>
    <n v="0"/>
    <n v="0"/>
    <n v="0"/>
    <x v="0"/>
  </r>
  <r>
    <x v="4"/>
    <x v="210"/>
    <n v="0"/>
    <n v="15"/>
    <n v="0"/>
    <x v="0"/>
  </r>
  <r>
    <x v="4"/>
    <x v="211"/>
    <n v="0"/>
    <n v="25"/>
    <n v="0"/>
    <x v="0"/>
  </r>
  <r>
    <x v="4"/>
    <x v="212"/>
    <n v="0"/>
    <n v="12"/>
    <n v="0"/>
    <x v="0"/>
  </r>
  <r>
    <x v="4"/>
    <x v="213"/>
    <n v="0"/>
    <n v="14.5"/>
    <n v="0"/>
    <x v="0"/>
  </r>
  <r>
    <x v="4"/>
    <x v="214"/>
    <n v="0"/>
    <n v="8"/>
    <n v="0"/>
    <x v="0"/>
  </r>
  <r>
    <x v="4"/>
    <x v="215"/>
    <n v="0"/>
    <n v="15"/>
    <n v="0"/>
    <x v="0"/>
  </r>
  <r>
    <x v="4"/>
    <x v="216"/>
    <n v="0"/>
    <n v="3.5"/>
    <n v="0"/>
    <x v="0"/>
  </r>
  <r>
    <x v="4"/>
    <x v="217"/>
    <n v="0"/>
    <n v="5"/>
    <n v="0"/>
    <x v="0"/>
  </r>
  <r>
    <x v="4"/>
    <x v="218"/>
    <n v="0"/>
    <n v="2.5"/>
    <n v="0"/>
    <x v="0"/>
  </r>
  <r>
    <x v="4"/>
    <x v="219"/>
    <n v="0"/>
    <n v="0.2"/>
    <n v="0"/>
    <x v="0"/>
  </r>
  <r>
    <x v="4"/>
    <x v="220"/>
    <n v="0"/>
    <n v="0.45"/>
    <n v="0"/>
    <x v="0"/>
  </r>
  <r>
    <x v="4"/>
    <x v="0"/>
    <n v="0"/>
    <n v="0"/>
    <n v="0"/>
    <x v="0"/>
  </r>
  <r>
    <x v="4"/>
    <x v="221"/>
    <n v="0"/>
    <n v="0"/>
    <n v="0"/>
    <x v="0"/>
  </r>
  <r>
    <x v="4"/>
    <x v="0"/>
    <n v="0"/>
    <n v="0"/>
    <n v="0"/>
    <x v="0"/>
  </r>
  <r>
    <x v="4"/>
    <x v="222"/>
    <n v="0"/>
    <n v="0.3"/>
    <n v="0"/>
    <x v="0"/>
  </r>
  <r>
    <x v="4"/>
    <x v="223"/>
    <n v="0"/>
    <n v="1.2"/>
    <n v="0"/>
    <x v="0"/>
  </r>
  <r>
    <x v="4"/>
    <x v="224"/>
    <n v="0"/>
    <n v="0.9"/>
    <n v="0"/>
    <x v="0"/>
  </r>
  <r>
    <x v="5"/>
    <x v="225"/>
    <m/>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2" applyNumberFormats="0" applyBorderFormats="0" applyFontFormats="0" applyPatternFormats="0" applyAlignmentFormats="0" applyWidthHeightFormats="1" dataCaption="Werte" grandTotalCaption="Gesamttotal" updatedVersion="6" minRefreshableVersion="3" useAutoFormatting="1" itemPrintTitles="1" createdVersion="4" indent="0" outline="1" outlineData="1" multipleFieldFilters="0" rowHeaderCaption="Bestellung">
  <location ref="A7:C10" firstHeaderRow="0" firstDataRow="1" firstDataCol="1" rowPageCount="1" colPageCount="1"/>
  <pivotFields count="6">
    <pivotField axis="axisRow" showAll="0">
      <items count="7">
        <item x="2"/>
        <item x="0"/>
        <item sd="0" x="3"/>
        <item x="4"/>
        <item x="1"/>
        <item x="5"/>
        <item t="default"/>
      </items>
    </pivotField>
    <pivotField axis="axisRow" showAll="0">
      <items count="227">
        <item x="91"/>
        <item x="205"/>
        <item x="196"/>
        <item x="18"/>
        <item x="199"/>
        <item x="211"/>
        <item x="201"/>
        <item x="195"/>
        <item x="210"/>
        <item x="198"/>
        <item x="135"/>
        <item x="206"/>
        <item x="193"/>
        <item x="212"/>
        <item x="202"/>
        <item x="77"/>
        <item x="200"/>
        <item x="194"/>
        <item x="192"/>
        <item x="191"/>
        <item x="190"/>
        <item x="113"/>
        <item x="128"/>
        <item x="129"/>
        <item x="208"/>
        <item x="207"/>
        <item x="203"/>
        <item x="121"/>
        <item x="151"/>
        <item x="153"/>
        <item x="154"/>
        <item x="160"/>
        <item x="17"/>
        <item x="41"/>
        <item x="45"/>
        <item x="0"/>
        <item x="74"/>
        <item x="79"/>
        <item x="84"/>
        <item x="31"/>
        <item x="32"/>
        <item x="33"/>
        <item x="34"/>
        <item x="35"/>
        <item x="36"/>
        <item x="37"/>
        <item x="38"/>
        <item x="39"/>
        <item x="110"/>
        <item x="111"/>
        <item x="112"/>
        <item x="114"/>
        <item x="117"/>
        <item x="120"/>
        <item x="122"/>
        <item x="123"/>
        <item x="124"/>
        <item x="125"/>
        <item x="126"/>
        <item x="73"/>
        <item x="132"/>
        <item x="133"/>
        <item x="134"/>
        <item x="146"/>
        <item x="161"/>
        <item x="1"/>
        <item x="2"/>
        <item x="3"/>
        <item x="4"/>
        <item x="5"/>
        <item x="6"/>
        <item x="7"/>
        <item x="8"/>
        <item x="9"/>
        <item x="10"/>
        <item x="11"/>
        <item x="12"/>
        <item x="13"/>
        <item x="14"/>
        <item x="15"/>
        <item x="16"/>
        <item x="19"/>
        <item x="20"/>
        <item x="21"/>
        <item x="22"/>
        <item x="23"/>
        <item x="24"/>
        <item x="25"/>
        <item x="26"/>
        <item x="27"/>
        <item x="28"/>
        <item x="29"/>
        <item x="30"/>
        <item x="40"/>
        <item x="42"/>
        <item x="43"/>
        <item x="44"/>
        <item x="46"/>
        <item x="47"/>
        <item x="48"/>
        <item x="49"/>
        <item x="50"/>
        <item x="51"/>
        <item x="52"/>
        <item x="53"/>
        <item x="54"/>
        <item x="55"/>
        <item x="56"/>
        <item x="57"/>
        <item x="58"/>
        <item x="59"/>
        <item x="60"/>
        <item x="61"/>
        <item x="62"/>
        <item x="63"/>
        <item x="64"/>
        <item x="65"/>
        <item x="66"/>
        <item x="67"/>
        <item x="68"/>
        <item x="69"/>
        <item x="70"/>
        <item x="71"/>
        <item x="72"/>
        <item x="75"/>
        <item x="76"/>
        <item x="78"/>
        <item x="80"/>
        <item x="81"/>
        <item x="82"/>
        <item x="83"/>
        <item x="85"/>
        <item x="86"/>
        <item x="87"/>
        <item x="88"/>
        <item x="89"/>
        <item x="90"/>
        <item x="92"/>
        <item x="93"/>
        <item x="94"/>
        <item x="95"/>
        <item x="96"/>
        <item x="97"/>
        <item x="98"/>
        <item x="99"/>
        <item x="100"/>
        <item x="101"/>
        <item x="102"/>
        <item x="103"/>
        <item x="104"/>
        <item x="105"/>
        <item x="106"/>
        <item x="107"/>
        <item x="108"/>
        <item x="109"/>
        <item x="115"/>
        <item x="116"/>
        <item x="118"/>
        <item x="119"/>
        <item x="127"/>
        <item x="130"/>
        <item x="131"/>
        <item x="136"/>
        <item x="137"/>
        <item x="138"/>
        <item x="139"/>
        <item x="140"/>
        <item x="141"/>
        <item x="142"/>
        <item x="143"/>
        <item x="144"/>
        <item x="145"/>
        <item x="147"/>
        <item x="148"/>
        <item x="149"/>
        <item x="150"/>
        <item x="152"/>
        <item x="155"/>
        <item x="156"/>
        <item x="157"/>
        <item x="158"/>
        <item x="159"/>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7"/>
        <item x="204"/>
        <item x="209"/>
        <item x="213"/>
        <item x="214"/>
        <item x="215"/>
        <item x="216"/>
        <item x="217"/>
        <item x="218"/>
        <item x="219"/>
        <item x="220"/>
        <item x="221"/>
        <item x="222"/>
        <item x="223"/>
        <item x="224"/>
        <item x="225"/>
        <item t="default"/>
      </items>
    </pivotField>
    <pivotField dataField="1" showAll="0"/>
    <pivotField showAll="0"/>
    <pivotField dataField="1" numFmtId="4" showAll="0"/>
    <pivotField axis="axisPage" showAll="0">
      <items count="4">
        <item x="0"/>
        <item x="2"/>
        <item x="1"/>
        <item t="default"/>
      </items>
    </pivotField>
  </pivotFields>
  <rowFields count="2">
    <field x="0"/>
    <field x="1"/>
  </rowFields>
  <rowItems count="3">
    <i>
      <x v="1"/>
    </i>
    <i r="1">
      <x v="66"/>
    </i>
    <i t="grand">
      <x/>
    </i>
  </rowItems>
  <colFields count="1">
    <field x="-2"/>
  </colFields>
  <colItems count="2">
    <i>
      <x/>
    </i>
    <i i="1">
      <x v="1"/>
    </i>
  </colItems>
  <pageFields count="1">
    <pageField fld="5" item="2" hier="-1"/>
  </pageFields>
  <dataFields count="2">
    <dataField name="Bestellung" fld="2" baseField="0" baseItem="0"/>
    <dataField name="Totalbetrag" fld="4" baseField="0" baseItem="0" numFmtId="164"/>
  </dataFields>
  <formats count="19">
    <format dxfId="18">
      <pivotArea field="0" type="button" dataOnly="0" labelOnly="1" outline="0" axis="axisRow" fieldPosition="0"/>
    </format>
    <format dxfId="17">
      <pivotArea dataOnly="0" labelOnly="1" outline="0" axis="axisValues" fieldPosition="0"/>
    </format>
    <format dxfId="16">
      <pivotArea outline="0" fieldPosition="0">
        <references count="1">
          <reference field="4294967294" count="1">
            <x v="1"/>
          </reference>
        </references>
      </pivotArea>
    </format>
    <format dxfId="15">
      <pivotArea dataOnly="0" labelOnly="1" outline="0" fieldPosition="0">
        <references count="1">
          <reference field="4294967294" count="2">
            <x v="0"/>
            <x v="1"/>
          </reference>
        </references>
      </pivotArea>
    </format>
    <format dxfId="14">
      <pivotArea field="0" type="button" dataOnly="0" labelOnly="1" outline="0" axis="axisRow" fieldPosition="0"/>
    </format>
    <format dxfId="13">
      <pivotArea dataOnly="0" labelOnly="1" outline="0" fieldPosition="0">
        <references count="1">
          <reference field="4294967294" count="2">
            <x v="0"/>
            <x v="1"/>
          </reference>
        </references>
      </pivotArea>
    </format>
    <format dxfId="12">
      <pivotArea field="0" type="button" dataOnly="0" labelOnly="1" outline="0" axis="axisRow" fieldPosition="0"/>
    </format>
    <format dxfId="11">
      <pivotArea dataOnly="0" labelOnly="1" outline="0" fieldPosition="0">
        <references count="1">
          <reference field="4294967294" count="2">
            <x v="0"/>
            <x v="1"/>
          </reference>
        </references>
      </pivotArea>
    </format>
    <format dxfId="10">
      <pivotArea field="0" type="button" dataOnly="0" labelOnly="1" outline="0" axis="axisRow" fieldPosition="0"/>
    </format>
    <format dxfId="9">
      <pivotArea dataOnly="0" labelOnly="1" outline="0" fieldPosition="0">
        <references count="1">
          <reference field="4294967294" count="2">
            <x v="0"/>
            <x v="1"/>
          </reference>
        </references>
      </pivotArea>
    </format>
    <format dxfId="8">
      <pivotArea field="0" type="button" dataOnly="0" labelOnly="1" outline="0" axis="axisRow" fieldPosition="0"/>
    </format>
    <format dxfId="7">
      <pivotArea dataOnly="0" labelOnly="1" outline="0" fieldPosition="0">
        <references count="1">
          <reference field="4294967294" count="2">
            <x v="0"/>
            <x v="1"/>
          </reference>
        </references>
      </pivotArea>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1">
            <x v="1"/>
          </reference>
        </references>
      </pivotArea>
    </format>
    <format dxfId="2">
      <pivotArea dataOnly="0" labelOnly="1" grandRow="1" outline="0" fieldPosition="0"/>
    </format>
    <format dxfId="1">
      <pivotArea dataOnly="0" labelOnly="1" fieldPosition="0">
        <references count="2">
          <reference field="0" count="1" selected="0">
            <x v="1"/>
          </reference>
          <reference field="1" count="1">
            <x v="66"/>
          </reference>
        </references>
      </pivotArea>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Larissa-Design">
  <a:themeElements>
    <a:clrScheme name="ELDORA">
      <a:dk1>
        <a:sysClr val="windowText" lastClr="000000"/>
      </a:dk1>
      <a:lt1>
        <a:sysClr val="window" lastClr="FFFFFF"/>
      </a:lt1>
      <a:dk2>
        <a:srgbClr val="63696F"/>
      </a:dk2>
      <a:lt2>
        <a:srgbClr val="D7D9DB"/>
      </a:lt2>
      <a:accent1>
        <a:srgbClr val="82BC00"/>
      </a:accent1>
      <a:accent2>
        <a:srgbClr val="DEFF93"/>
      </a:accent2>
      <a:accent3>
        <a:srgbClr val="0000FF"/>
      </a:accent3>
      <a:accent4>
        <a:srgbClr val="FF0000"/>
      </a:accent4>
      <a:accent5>
        <a:srgbClr val="FFC000"/>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drawing" Target="../drawings/drawing7.x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printerSettings" Target="../printerSettings/printerSettings8.bin"/><Relationship Id="rId1" Type="http://schemas.openxmlformats.org/officeDocument/2006/relationships/hyperlink" Target="mailto:9427-grt@eldora.ch" TargetMode="Externa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vmlDrawing" Target="../drawings/vmlDrawing2.vml"/><Relationship Id="rId9" Type="http://schemas.openxmlformats.org/officeDocument/2006/relationships/ctrlProp" Target="../ctrlProps/ctrlProp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rgb="FFE50040"/>
  </sheetPr>
  <dimension ref="A1:O51"/>
  <sheetViews>
    <sheetView showGridLines="0" tabSelected="1" zoomScaleNormal="100" zoomScaleSheetLayoutView="100" workbookViewId="0">
      <selection activeCell="I3" sqref="I3:O3"/>
    </sheetView>
  </sheetViews>
  <sheetFormatPr baseColWidth="10" defaultRowHeight="14.25"/>
  <cols>
    <col min="1" max="1" width="4" style="126" customWidth="1"/>
    <col min="2" max="2" width="2.7109375" style="80" customWidth="1"/>
    <col min="3" max="3" width="30.5703125" style="74" customWidth="1"/>
    <col min="4" max="4" width="29.42578125" style="74" customWidth="1"/>
    <col min="5" max="5" width="7.5703125" style="89" customWidth="1"/>
    <col min="6" max="6" width="1.7109375" style="89" customWidth="1"/>
    <col min="7" max="7" width="10.140625" style="89" bestFit="1" customWidth="1"/>
    <col min="8" max="8" width="8.5703125" style="74" customWidth="1"/>
    <col min="9" max="12" width="11.42578125" style="74"/>
    <col min="13" max="13" width="3.140625" style="74" customWidth="1"/>
    <col min="14" max="16384" width="11.42578125" style="74"/>
  </cols>
  <sheetData>
    <row r="1" spans="1:15" ht="60.75" customHeight="1">
      <c r="A1" s="274"/>
      <c r="B1" s="274"/>
      <c r="C1" s="274"/>
      <c r="D1" s="274"/>
      <c r="E1" s="274"/>
      <c r="F1" s="274"/>
      <c r="G1" s="274"/>
    </row>
    <row r="2" spans="1:15" ht="78" customHeight="1">
      <c r="A2" s="273" t="s">
        <v>133</v>
      </c>
      <c r="B2" s="273"/>
      <c r="C2" s="273"/>
      <c r="D2" s="273"/>
      <c r="E2" s="273"/>
      <c r="F2" s="273"/>
      <c r="G2" s="273"/>
    </row>
    <row r="3" spans="1:15" ht="36" customHeight="1">
      <c r="A3" s="275" t="s">
        <v>81</v>
      </c>
      <c r="B3" s="275"/>
      <c r="C3" s="275"/>
      <c r="D3" s="275"/>
      <c r="E3" s="275"/>
      <c r="F3" s="275"/>
      <c r="G3" s="275"/>
      <c r="I3" s="278"/>
      <c r="J3" s="278"/>
      <c r="K3" s="278"/>
      <c r="L3" s="278"/>
      <c r="M3" s="278"/>
      <c r="N3" s="278"/>
      <c r="O3" s="278"/>
    </row>
    <row r="4" spans="1:15" ht="21" customHeight="1">
      <c r="A4" s="76"/>
      <c r="B4" s="77"/>
      <c r="C4" s="78"/>
      <c r="D4" s="78"/>
      <c r="E4" s="78"/>
      <c r="F4" s="78"/>
      <c r="G4" s="78"/>
    </row>
    <row r="5" spans="1:15" ht="12.75" customHeight="1">
      <c r="A5" s="79" t="s">
        <v>63</v>
      </c>
      <c r="B5" s="77"/>
      <c r="C5" s="78"/>
      <c r="D5" s="78"/>
      <c r="E5" s="78"/>
      <c r="F5" s="78"/>
      <c r="G5" s="78"/>
      <c r="J5" s="80"/>
      <c r="K5" s="81"/>
      <c r="L5" s="81"/>
      <c r="M5" s="82"/>
      <c r="N5" s="82"/>
      <c r="O5" s="83"/>
    </row>
    <row r="6" spans="1:15" ht="12.75" customHeight="1">
      <c r="A6" s="84" t="s">
        <v>59</v>
      </c>
      <c r="B6" s="77"/>
      <c r="C6" s="78"/>
      <c r="D6" s="277"/>
      <c r="E6" s="277"/>
      <c r="F6" s="277"/>
      <c r="G6" s="277"/>
      <c r="J6" s="80"/>
      <c r="K6" s="81"/>
      <c r="L6" s="81"/>
      <c r="M6" s="82"/>
      <c r="N6" s="82"/>
      <c r="O6" s="86"/>
    </row>
    <row r="7" spans="1:15">
      <c r="A7" s="84" t="s">
        <v>18</v>
      </c>
      <c r="C7" s="83"/>
      <c r="D7" s="277"/>
      <c r="E7" s="277"/>
      <c r="F7" s="277"/>
      <c r="G7" s="277"/>
    </row>
    <row r="8" spans="1:15">
      <c r="A8" s="84" t="s">
        <v>60</v>
      </c>
      <c r="C8" s="83"/>
      <c r="D8" s="277"/>
      <c r="E8" s="277"/>
      <c r="F8" s="277"/>
      <c r="G8" s="277"/>
      <c r="I8" s="87"/>
      <c r="J8" s="88"/>
      <c r="M8" s="89"/>
      <c r="N8" s="89"/>
      <c r="O8" s="90"/>
    </row>
    <row r="9" spans="1:15">
      <c r="A9" s="84" t="s">
        <v>61</v>
      </c>
      <c r="C9" s="83"/>
      <c r="D9" s="277"/>
      <c r="E9" s="277"/>
      <c r="F9" s="277"/>
      <c r="G9" s="277"/>
      <c r="I9" s="87"/>
      <c r="J9" s="88"/>
      <c r="M9" s="89"/>
      <c r="N9" s="89"/>
      <c r="O9" s="90"/>
    </row>
    <row r="10" spans="1:15">
      <c r="A10" s="84" t="s">
        <v>62</v>
      </c>
      <c r="C10" s="81"/>
      <c r="D10" s="277"/>
      <c r="E10" s="277"/>
      <c r="F10" s="277"/>
      <c r="G10" s="277"/>
      <c r="I10" s="87"/>
      <c r="J10" s="88"/>
      <c r="M10" s="89"/>
      <c r="N10" s="89"/>
      <c r="O10" s="90"/>
    </row>
    <row r="11" spans="1:15">
      <c r="A11" s="84"/>
      <c r="C11" s="81"/>
      <c r="D11" s="91"/>
      <c r="E11" s="91"/>
      <c r="F11" s="92"/>
      <c r="G11" s="92"/>
      <c r="I11" s="87"/>
      <c r="J11" s="88"/>
      <c r="M11" s="89"/>
      <c r="N11" s="89"/>
      <c r="O11" s="90"/>
    </row>
    <row r="12" spans="1:15">
      <c r="A12" s="79" t="s">
        <v>64</v>
      </c>
      <c r="C12" s="81"/>
      <c r="D12" s="93"/>
      <c r="E12" s="93"/>
      <c r="F12" s="94"/>
      <c r="G12" s="94"/>
      <c r="I12" s="87"/>
      <c r="J12" s="88"/>
      <c r="M12" s="89"/>
      <c r="N12" s="89"/>
      <c r="O12" s="90"/>
    </row>
    <row r="13" spans="1:15">
      <c r="A13" s="84" t="s">
        <v>59</v>
      </c>
      <c r="C13" s="81"/>
      <c r="D13" s="277"/>
      <c r="E13" s="277"/>
      <c r="F13" s="277"/>
      <c r="G13" s="277"/>
      <c r="I13" s="87"/>
      <c r="J13" s="88"/>
      <c r="M13" s="89"/>
      <c r="N13" s="89"/>
      <c r="O13" s="90"/>
    </row>
    <row r="14" spans="1:15">
      <c r="A14" s="84" t="s">
        <v>72</v>
      </c>
      <c r="C14" s="81"/>
      <c r="D14" s="277"/>
      <c r="E14" s="277"/>
      <c r="F14" s="277"/>
      <c r="G14" s="277"/>
      <c r="I14" s="87"/>
      <c r="J14" s="88"/>
      <c r="M14" s="89"/>
      <c r="N14" s="89"/>
      <c r="O14" s="90"/>
    </row>
    <row r="15" spans="1:15">
      <c r="A15" s="84" t="s">
        <v>86</v>
      </c>
      <c r="C15" s="83"/>
      <c r="D15" s="277"/>
      <c r="E15" s="277"/>
      <c r="F15" s="277"/>
      <c r="G15" s="277"/>
      <c r="I15" s="87"/>
      <c r="J15" s="88"/>
      <c r="M15" s="89"/>
      <c r="N15" s="89"/>
      <c r="O15" s="95"/>
    </row>
    <row r="16" spans="1:15">
      <c r="A16" s="84" t="s">
        <v>87</v>
      </c>
      <c r="C16" s="83"/>
      <c r="D16" s="85"/>
      <c r="E16" s="85"/>
      <c r="F16" s="85"/>
      <c r="G16" s="85"/>
      <c r="I16" s="87"/>
      <c r="J16" s="88"/>
      <c r="M16" s="89"/>
      <c r="N16" s="89"/>
      <c r="O16" s="96"/>
    </row>
    <row r="17" spans="1:12">
      <c r="A17" s="84" t="s">
        <v>60</v>
      </c>
      <c r="C17" s="81"/>
      <c r="D17" s="277"/>
      <c r="E17" s="277"/>
      <c r="F17" s="277"/>
      <c r="G17" s="277"/>
    </row>
    <row r="18" spans="1:12">
      <c r="A18" s="84" t="s">
        <v>61</v>
      </c>
      <c r="C18" s="81"/>
      <c r="D18" s="277"/>
      <c r="E18" s="277"/>
      <c r="F18" s="277"/>
      <c r="G18" s="277"/>
      <c r="J18" s="97"/>
      <c r="K18" s="98"/>
    </row>
    <row r="19" spans="1:12">
      <c r="A19" s="79"/>
      <c r="C19" s="81"/>
      <c r="D19" s="91"/>
      <c r="E19" s="91"/>
      <c r="F19" s="92"/>
      <c r="G19" s="92"/>
      <c r="J19" s="99"/>
      <c r="K19" s="100"/>
    </row>
    <row r="20" spans="1:12">
      <c r="A20" s="79" t="s">
        <v>65</v>
      </c>
      <c r="C20" s="81"/>
      <c r="D20" s="93"/>
      <c r="E20" s="93"/>
      <c r="F20" s="94"/>
      <c r="G20" s="94"/>
      <c r="J20" s="101"/>
      <c r="K20" s="102"/>
    </row>
    <row r="21" spans="1:12">
      <c r="A21" s="84" t="s">
        <v>66</v>
      </c>
      <c r="B21" s="103"/>
      <c r="C21" s="81"/>
      <c r="D21" s="277"/>
      <c r="E21" s="277"/>
      <c r="F21" s="277"/>
      <c r="G21" s="277"/>
    </row>
    <row r="22" spans="1:12">
      <c r="A22" s="84" t="s">
        <v>67</v>
      </c>
      <c r="B22" s="103"/>
      <c r="C22" s="83"/>
      <c r="D22" s="277"/>
      <c r="E22" s="277"/>
      <c r="F22" s="277"/>
      <c r="G22" s="277"/>
      <c r="I22" s="104"/>
      <c r="J22" s="105"/>
      <c r="K22" s="102"/>
      <c r="L22" s="86"/>
    </row>
    <row r="23" spans="1:12">
      <c r="A23" s="84" t="s">
        <v>68</v>
      </c>
      <c r="B23" s="103"/>
      <c r="C23" s="83"/>
      <c r="D23" s="277"/>
      <c r="E23" s="277"/>
      <c r="F23" s="277"/>
      <c r="G23" s="277"/>
      <c r="I23" s="106"/>
      <c r="J23" s="107"/>
      <c r="K23" s="108"/>
      <c r="L23" s="109"/>
    </row>
    <row r="24" spans="1:12">
      <c r="A24" s="84" t="s">
        <v>69</v>
      </c>
      <c r="B24" s="103"/>
      <c r="C24" s="83"/>
      <c r="D24" s="277"/>
      <c r="E24" s="277"/>
      <c r="F24" s="277"/>
      <c r="G24" s="277"/>
    </row>
    <row r="25" spans="1:12">
      <c r="A25" s="84" t="s">
        <v>70</v>
      </c>
      <c r="B25" s="103"/>
      <c r="C25" s="83"/>
      <c r="D25" s="277"/>
      <c r="E25" s="277"/>
      <c r="F25" s="277"/>
      <c r="G25" s="277"/>
    </row>
    <row r="26" spans="1:12">
      <c r="A26" s="84" t="s">
        <v>71</v>
      </c>
      <c r="B26" s="103"/>
      <c r="C26" s="83"/>
      <c r="D26" s="277"/>
      <c r="E26" s="277"/>
      <c r="F26" s="277"/>
      <c r="G26" s="277"/>
    </row>
    <row r="27" spans="1:12">
      <c r="A27" s="84"/>
      <c r="B27" s="103"/>
      <c r="C27" s="83"/>
      <c r="D27" s="277"/>
      <c r="E27" s="277"/>
      <c r="F27" s="277"/>
      <c r="G27" s="277"/>
    </row>
    <row r="28" spans="1:12">
      <c r="A28" s="84"/>
      <c r="B28" s="103"/>
      <c r="C28" s="83"/>
      <c r="D28" s="93"/>
      <c r="E28" s="93"/>
      <c r="F28" s="93"/>
      <c r="G28" s="93"/>
    </row>
    <row r="29" spans="1:12">
      <c r="A29" s="84"/>
      <c r="D29" s="110"/>
      <c r="E29" s="102" t="s">
        <v>10</v>
      </c>
      <c r="F29" s="86"/>
      <c r="G29" s="111"/>
    </row>
    <row r="30" spans="1:12" s="115" customFormat="1">
      <c r="A30" s="112"/>
      <c r="B30" s="113" t="b">
        <v>0</v>
      </c>
      <c r="C30" s="114" t="s">
        <v>12</v>
      </c>
      <c r="F30" s="116"/>
      <c r="G30" s="117"/>
    </row>
    <row r="31" spans="1:12">
      <c r="A31" s="84"/>
      <c r="C31" s="83" t="s">
        <v>73</v>
      </c>
      <c r="E31" s="74"/>
      <c r="F31" s="86"/>
      <c r="G31" s="111"/>
    </row>
    <row r="32" spans="1:12">
      <c r="A32" s="84"/>
      <c r="C32" s="83" t="s">
        <v>74</v>
      </c>
      <c r="E32" s="74"/>
      <c r="F32" s="86"/>
      <c r="G32" s="111"/>
    </row>
    <row r="33" spans="1:7">
      <c r="A33" s="84"/>
      <c r="E33" s="74"/>
      <c r="F33" s="74"/>
      <c r="G33" s="111"/>
    </row>
    <row r="34" spans="1:7" ht="12.75" customHeight="1">
      <c r="A34" s="84"/>
      <c r="B34" s="118" t="s">
        <v>58</v>
      </c>
      <c r="E34" s="74"/>
      <c r="F34" s="74"/>
      <c r="G34" s="111"/>
    </row>
    <row r="35" spans="1:7">
      <c r="A35" s="84"/>
      <c r="B35" s="74"/>
      <c r="D35" s="119"/>
      <c r="E35" s="119"/>
      <c r="F35" s="111"/>
      <c r="G35" s="111"/>
    </row>
    <row r="36" spans="1:7">
      <c r="A36" s="84"/>
      <c r="B36" s="74"/>
      <c r="D36" s="119"/>
      <c r="E36" s="119"/>
      <c r="F36" s="111"/>
      <c r="G36" s="111"/>
    </row>
    <row r="37" spans="1:7">
      <c r="A37" s="84"/>
      <c r="B37" s="74"/>
      <c r="D37" s="120"/>
      <c r="E37" s="121"/>
      <c r="F37" s="86"/>
      <c r="G37" s="122"/>
    </row>
    <row r="38" spans="1:7" ht="36.75">
      <c r="A38" s="276"/>
      <c r="B38" s="276"/>
      <c r="C38" s="276"/>
      <c r="D38" s="276"/>
      <c r="E38" s="276"/>
      <c r="F38" s="276"/>
      <c r="G38" s="276"/>
    </row>
    <row r="40" spans="1:7" s="125" customFormat="1" ht="20.25">
      <c r="A40" s="124"/>
    </row>
    <row r="41" spans="1:7" hidden="1"/>
    <row r="42" spans="1:7" ht="12.75" customHeight="1"/>
    <row r="51" spans="1:7">
      <c r="A51" s="127"/>
      <c r="B51" s="88"/>
      <c r="G51" s="95"/>
    </row>
  </sheetData>
  <sheetProtection selectLockedCells="1"/>
  <mergeCells count="22">
    <mergeCell ref="I3:O3"/>
    <mergeCell ref="D25:G25"/>
    <mergeCell ref="D26:G26"/>
    <mergeCell ref="D27:G27"/>
    <mergeCell ref="D18:G18"/>
    <mergeCell ref="D21:G21"/>
    <mergeCell ref="D22:G22"/>
    <mergeCell ref="D23:G23"/>
    <mergeCell ref="D24:G24"/>
    <mergeCell ref="A2:G2"/>
    <mergeCell ref="A1:G1"/>
    <mergeCell ref="A3:G3"/>
    <mergeCell ref="A38:G38"/>
    <mergeCell ref="D6:G6"/>
    <mergeCell ref="D7:G7"/>
    <mergeCell ref="D15:G15"/>
    <mergeCell ref="D8:G8"/>
    <mergeCell ref="D9:G9"/>
    <mergeCell ref="D10:G10"/>
    <mergeCell ref="D13:G13"/>
    <mergeCell ref="D14:G14"/>
    <mergeCell ref="D17:G17"/>
  </mergeCells>
  <hyperlinks>
    <hyperlink ref="B34" location="AGB!A1" display="Der Besteller/die Bestellerin akzeptiert die Allgemeinen Geschäftsbedingungen von Eldora." xr:uid="{00000000-0004-0000-0000-000000000000}"/>
  </hyperlinks>
  <pageMargins left="0.74803149606299213" right="0.59055118110236227" top="0.23622047244094491" bottom="0.98425196850393704" header="0" footer="0.51181102362204722"/>
  <pageSetup paperSize="9" scale="98" firstPageNumber="0" orientation="portrait" horizontalDpi="4294967293" r:id="rId1"/>
  <headerFooter alignWithMargins="0">
    <oddFooter>&amp;L&amp;8Cateringangebot&amp;R&amp;8Alle Preise in CHF inkl. MwSt.</oddFooter>
  </headerFooter>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locked="0" defaultSize="0" autoFill="0" autoLine="0" autoPict="0">
                <anchor moveWithCells="1">
                  <from>
                    <xdr:col>0</xdr:col>
                    <xdr:colOff>228600</xdr:colOff>
                    <xdr:row>28</xdr:row>
                    <xdr:rowOff>133350</xdr:rowOff>
                  </from>
                  <to>
                    <xdr:col>2</xdr:col>
                    <xdr:colOff>85725</xdr:colOff>
                    <xdr:row>29</xdr:row>
                    <xdr:rowOff>171450</xdr:rowOff>
                  </to>
                </anchor>
              </controlPr>
            </control>
          </mc:Choice>
        </mc:AlternateContent>
        <mc:AlternateContent xmlns:mc="http://schemas.openxmlformats.org/markup-compatibility/2006">
          <mc:Choice Requires="x14">
            <control shapeId="22531" r:id="rId5" name="Check Box 3">
              <controlPr locked="0" defaultSize="0" autoFill="0" autoLine="0" autoPict="0">
                <anchor moveWithCells="1">
                  <from>
                    <xdr:col>0</xdr:col>
                    <xdr:colOff>228600</xdr:colOff>
                    <xdr:row>29</xdr:row>
                    <xdr:rowOff>133350</xdr:rowOff>
                  </from>
                  <to>
                    <xdr:col>2</xdr:col>
                    <xdr:colOff>85725</xdr:colOff>
                    <xdr:row>30</xdr:row>
                    <xdr:rowOff>171450</xdr:rowOff>
                  </to>
                </anchor>
              </controlPr>
            </control>
          </mc:Choice>
        </mc:AlternateContent>
        <mc:AlternateContent xmlns:mc="http://schemas.openxmlformats.org/markup-compatibility/2006">
          <mc:Choice Requires="x14">
            <control shapeId="22533" r:id="rId6" name="Check Box 5">
              <controlPr locked="0" defaultSize="0" autoFill="0" autoLine="0" autoPict="0">
                <anchor moveWithCells="1">
                  <from>
                    <xdr:col>0</xdr:col>
                    <xdr:colOff>228600</xdr:colOff>
                    <xdr:row>30</xdr:row>
                    <xdr:rowOff>152400</xdr:rowOff>
                  </from>
                  <to>
                    <xdr:col>2</xdr:col>
                    <xdr:colOff>85725</xdr:colOff>
                    <xdr:row>32</xdr:row>
                    <xdr:rowOff>9525</xdr:rowOff>
                  </to>
                </anchor>
              </controlPr>
            </control>
          </mc:Choice>
        </mc:AlternateContent>
        <mc:AlternateContent xmlns:mc="http://schemas.openxmlformats.org/markup-compatibility/2006">
          <mc:Choice Requires="x14">
            <control shapeId="22534" r:id="rId7" name="Check Box 6">
              <controlPr locked="0" defaultSize="0" autoFill="0" autoLine="0" autoPict="0">
                <anchor moveWithCells="1">
                  <from>
                    <xdr:col>0</xdr:col>
                    <xdr:colOff>228600</xdr:colOff>
                    <xdr:row>32</xdr:row>
                    <xdr:rowOff>133350</xdr:rowOff>
                  </from>
                  <to>
                    <xdr:col>2</xdr:col>
                    <xdr:colOff>85725</xdr:colOff>
                    <xdr:row>34</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J389"/>
  <sheetViews>
    <sheetView workbookViewId="0">
      <selection activeCell="F5" sqref="F5"/>
    </sheetView>
  </sheetViews>
  <sheetFormatPr baseColWidth="10" defaultRowHeight="12.75"/>
  <cols>
    <col min="2" max="2" width="63.42578125" bestFit="1" customWidth="1"/>
    <col min="3" max="3" width="13.85546875" customWidth="1"/>
    <col min="4" max="4" width="11.42578125" style="51"/>
  </cols>
  <sheetData>
    <row r="1" spans="1:6">
      <c r="A1" s="46" t="s">
        <v>126</v>
      </c>
      <c r="B1" s="46" t="s">
        <v>125</v>
      </c>
      <c r="C1" s="47" t="s">
        <v>124</v>
      </c>
      <c r="D1" s="60" t="s">
        <v>128</v>
      </c>
      <c r="E1" s="47" t="s">
        <v>127</v>
      </c>
      <c r="F1" s="47" t="s">
        <v>129</v>
      </c>
    </row>
    <row r="2" spans="1:6">
      <c r="A2" s="71" t="str">
        <f>Coffeebreak!$A$2</f>
        <v>Coffeebreak</v>
      </c>
      <c r="B2" s="69">
        <f>Coffeebreak!C5</f>
        <v>0</v>
      </c>
      <c r="C2">
        <f>IFERROR(INDEX(Coffeebreak!$A$6:$A$87,MATCH(Anzeige!B2,Coffeebreak!$C$6:$C$87,0)),0)</f>
        <v>0</v>
      </c>
      <c r="D2" s="52">
        <f>Coffeebreak!E5</f>
        <v>0</v>
      </c>
      <c r="E2" s="48">
        <f>IFERROR(D2*C2,0)</f>
        <v>0</v>
      </c>
      <c r="F2" s="49" t="str">
        <f t="shared" ref="F2:F65" si="0">IF(C2=0,"","x")</f>
        <v/>
      </c>
    </row>
    <row r="3" spans="1:6">
      <c r="A3" s="71" t="str">
        <f>Coffeebreak!$A$2</f>
        <v>Coffeebreak</v>
      </c>
      <c r="B3" s="69" t="str">
        <f>Coffeebreak!C6</f>
        <v>Buttergipfel</v>
      </c>
      <c r="C3">
        <f>IFERROR(INDEX(Coffeebreak!$A$6:$A$87,MATCH(Anzeige!B3,Coffeebreak!$C$6:$C$87,0)),0)</f>
        <v>0</v>
      </c>
      <c r="D3" s="52">
        <f>Coffeebreak!E6</f>
        <v>1.4</v>
      </c>
      <c r="E3" s="48">
        <f t="shared" ref="E3:E66" si="1">IFERROR(D3*C3,0)</f>
        <v>0</v>
      </c>
      <c r="F3" s="49" t="str">
        <f t="shared" si="0"/>
        <v/>
      </c>
    </row>
    <row r="4" spans="1:6">
      <c r="A4" s="71" t="str">
        <f>Coffeebreak!$A$2</f>
        <v>Coffeebreak</v>
      </c>
      <c r="B4" s="69" t="str">
        <f>Coffeebreak!C7</f>
        <v>Laugengipfel</v>
      </c>
      <c r="C4">
        <f>IFERROR(INDEX(Coffeebreak!$A$6:$A$87,MATCH(Anzeige!B4,Coffeebreak!$C$6:$C$87,0)),0)</f>
        <v>0</v>
      </c>
      <c r="D4" s="52">
        <f>Coffeebreak!E7</f>
        <v>1.4</v>
      </c>
      <c r="E4" s="48">
        <f t="shared" si="1"/>
        <v>0</v>
      </c>
      <c r="F4" s="49" t="str">
        <f t="shared" si="0"/>
        <v/>
      </c>
    </row>
    <row r="5" spans="1:6">
      <c r="A5" s="71" t="str">
        <f>Coffeebreak!$A$2</f>
        <v>Coffeebreak</v>
      </c>
      <c r="B5" s="69" t="str">
        <f>Coffeebreak!C8</f>
        <v>Rusticogipfel</v>
      </c>
      <c r="C5">
        <f>IFERROR(INDEX(Coffeebreak!$A$6:$A$87,MATCH(Anzeige!B5,Coffeebreak!$C$6:$C$87,0)),0)</f>
        <v>0</v>
      </c>
      <c r="D5" s="52">
        <f>Coffeebreak!E8</f>
        <v>1.4</v>
      </c>
      <c r="E5" s="48">
        <f t="shared" si="1"/>
        <v>0</v>
      </c>
      <c r="F5" s="49" t="str">
        <f t="shared" si="0"/>
        <v/>
      </c>
    </row>
    <row r="6" spans="1:6">
      <c r="A6" s="71" t="str">
        <f>Coffeebreak!$A$2</f>
        <v>Coffeebreak</v>
      </c>
      <c r="B6" s="69" t="str">
        <f>Coffeebreak!C9</f>
        <v>Cailler Schoggigipfel</v>
      </c>
      <c r="C6">
        <f>IFERROR(INDEX(Coffeebreak!$A$6:$A$87,MATCH(Anzeige!B6,Coffeebreak!$C$6:$C$87,0)),0)</f>
        <v>0</v>
      </c>
      <c r="D6" s="52">
        <f>Coffeebreak!E9</f>
        <v>2.6</v>
      </c>
      <c r="E6" s="48">
        <f t="shared" si="1"/>
        <v>0</v>
      </c>
      <c r="F6" s="49" t="str">
        <f t="shared" si="0"/>
        <v/>
      </c>
    </row>
    <row r="7" spans="1:6">
      <c r="A7" s="71" t="str">
        <f>Coffeebreak!$A$2</f>
        <v>Coffeebreak</v>
      </c>
      <c r="B7" s="69" t="str">
        <f>Coffeebreak!C10</f>
        <v>Ovo Crunchy Roll</v>
      </c>
      <c r="C7">
        <f>IFERROR(INDEX(Coffeebreak!$A$6:$A$87,MATCH(Anzeige!B7,Coffeebreak!$C$6:$C$87,0)),0)</f>
        <v>0</v>
      </c>
      <c r="D7" s="52">
        <f>Coffeebreak!E10</f>
        <v>2.6</v>
      </c>
      <c r="E7" s="48">
        <f t="shared" si="1"/>
        <v>0</v>
      </c>
      <c r="F7" s="49" t="str">
        <f t="shared" si="0"/>
        <v/>
      </c>
    </row>
    <row r="8" spans="1:6">
      <c r="A8" s="71" t="str">
        <f>Coffeebreak!$A$2</f>
        <v>Coffeebreak</v>
      </c>
      <c r="B8" s="69" t="str">
        <f>Coffeebreak!C11</f>
        <v>Diverse Brötli  assortiert</v>
      </c>
      <c r="C8">
        <f>IFERROR(INDEX(Coffeebreak!$A$6:$A$87,MATCH(Anzeige!B8,Coffeebreak!$C$6:$C$87,0)),0)</f>
        <v>0</v>
      </c>
      <c r="D8" s="52">
        <f>Coffeebreak!E11</f>
        <v>1.5</v>
      </c>
      <c r="E8" s="48">
        <f t="shared" si="1"/>
        <v>0</v>
      </c>
      <c r="F8" s="49" t="str">
        <f t="shared" si="0"/>
        <v/>
      </c>
    </row>
    <row r="9" spans="1:6">
      <c r="A9" s="71" t="str">
        <f>Coffeebreak!$A$2</f>
        <v>Coffeebreak</v>
      </c>
      <c r="B9" s="69">
        <f>Coffeebreak!C12</f>
        <v>0</v>
      </c>
      <c r="C9">
        <f>IFERROR(INDEX(Coffeebreak!$A$6:$A$87,MATCH(Anzeige!B9,Coffeebreak!$C$6:$C$87,0)),0)</f>
        <v>0</v>
      </c>
      <c r="D9" s="52">
        <f>Coffeebreak!E12</f>
        <v>0</v>
      </c>
      <c r="E9" s="48">
        <f t="shared" si="1"/>
        <v>0</v>
      </c>
      <c r="F9" s="49" t="str">
        <f t="shared" si="0"/>
        <v/>
      </c>
    </row>
    <row r="10" spans="1:6">
      <c r="A10" s="71" t="str">
        <f>Coffeebreak!$A$2</f>
        <v>Coffeebreak</v>
      </c>
      <c r="B10" s="69" t="str">
        <f>Coffeebreak!C13</f>
        <v>EXTRAS</v>
      </c>
      <c r="C10">
        <f>IFERROR(INDEX(Coffeebreak!$A$6:$A$87,MATCH(Anzeige!B10,Coffeebreak!$C$6:$C$87,0)),0)</f>
        <v>0</v>
      </c>
      <c r="D10" s="52">
        <f>Coffeebreak!E13</f>
        <v>0</v>
      </c>
      <c r="E10" s="48">
        <f t="shared" si="1"/>
        <v>0</v>
      </c>
      <c r="F10" s="49" t="str">
        <f t="shared" si="0"/>
        <v/>
      </c>
    </row>
    <row r="11" spans="1:6">
      <c r="A11" s="71" t="str">
        <f>Coffeebreak!$A$2</f>
        <v>Coffeebreak</v>
      </c>
      <c r="B11" s="69">
        <f>Coffeebreak!C14</f>
        <v>0</v>
      </c>
      <c r="C11">
        <f>IFERROR(INDEX(Coffeebreak!$A$6:$A$87,MATCH(Anzeige!B11,Coffeebreak!$C$6:$C$87,0)),0)</f>
        <v>0</v>
      </c>
      <c r="D11" s="52">
        <f>Coffeebreak!E14</f>
        <v>0</v>
      </c>
      <c r="E11" s="48">
        <f t="shared" si="1"/>
        <v>0</v>
      </c>
      <c r="F11" s="49" t="str">
        <f t="shared" si="0"/>
        <v/>
      </c>
    </row>
    <row r="12" spans="1:6">
      <c r="A12" s="71" t="str">
        <f>Coffeebreak!$A$2</f>
        <v>Coffeebreak</v>
      </c>
      <c r="B12" s="69" t="str">
        <f>Coffeebreak!C15</f>
        <v>Butter Portion</v>
      </c>
      <c r="C12">
        <f>IFERROR(INDEX(Coffeebreak!$A$6:$A$87,MATCH(Anzeige!B12,Coffeebreak!$C$6:$C$87,0)),0)</f>
        <v>0</v>
      </c>
      <c r="D12" s="52">
        <f>Coffeebreak!E15</f>
        <v>0.8</v>
      </c>
      <c r="E12" s="48">
        <f t="shared" si="1"/>
        <v>0</v>
      </c>
      <c r="F12" s="49" t="str">
        <f t="shared" si="0"/>
        <v/>
      </c>
    </row>
    <row r="13" spans="1:6">
      <c r="A13" s="71" t="str">
        <f>Coffeebreak!$A$2</f>
        <v>Coffeebreak</v>
      </c>
      <c r="B13" s="69" t="str">
        <f>Coffeebreak!C16</f>
        <v>Konfitüre Portion</v>
      </c>
      <c r="C13">
        <f>IFERROR(INDEX(Coffeebreak!$A$6:$A$87,MATCH(Anzeige!B13,Coffeebreak!$C$6:$C$87,0)),0)</f>
        <v>0</v>
      </c>
      <c r="D13" s="52">
        <f>Coffeebreak!E16</f>
        <v>0.8</v>
      </c>
      <c r="E13" s="48">
        <f t="shared" si="1"/>
        <v>0</v>
      </c>
      <c r="F13" s="49" t="str">
        <f t="shared" si="0"/>
        <v/>
      </c>
    </row>
    <row r="14" spans="1:6">
      <c r="A14" s="71" t="str">
        <f>Coffeebreak!$A$2</f>
        <v>Coffeebreak</v>
      </c>
      <c r="B14" s="69" t="str">
        <f>Coffeebreak!C17</f>
        <v>Honig Portion</v>
      </c>
      <c r="C14">
        <f>IFERROR(INDEX(Coffeebreak!$A$6:$A$87,MATCH(Anzeige!B14,Coffeebreak!$C$6:$C$87,0)),0)</f>
        <v>0</v>
      </c>
      <c r="D14" s="52">
        <f>Coffeebreak!E17</f>
        <v>0.8</v>
      </c>
      <c r="E14" s="48">
        <f t="shared" si="1"/>
        <v>0</v>
      </c>
      <c r="F14" s="49" t="str">
        <f t="shared" si="0"/>
        <v/>
      </c>
    </row>
    <row r="15" spans="1:6">
      <c r="A15" s="71" t="str">
        <f>Coffeebreak!$A$2</f>
        <v>Coffeebreak</v>
      </c>
      <c r="B15" s="69">
        <f>Coffeebreak!C18</f>
        <v>0</v>
      </c>
      <c r="C15">
        <f>IFERROR(INDEX(Coffeebreak!$A$6:$A$87,MATCH(Anzeige!B15,Coffeebreak!$C$6:$C$87,0)),0)</f>
        <v>0</v>
      </c>
      <c r="D15" s="52">
        <f>Coffeebreak!E18</f>
        <v>0</v>
      </c>
      <c r="E15" s="48">
        <f t="shared" si="1"/>
        <v>0</v>
      </c>
      <c r="F15" s="49" t="str">
        <f t="shared" si="0"/>
        <v/>
      </c>
    </row>
    <row r="16" spans="1:6">
      <c r="A16" s="71" t="str">
        <f>Coffeebreak!$A$2</f>
        <v>Coffeebreak</v>
      </c>
      <c r="B16" s="69" t="str">
        <f>Coffeebreak!C19</f>
        <v>BREAKFAST PLUS</v>
      </c>
      <c r="C16">
        <f>IFERROR(INDEX(Coffeebreak!$A$6:$A$87,MATCH(Anzeige!B16,Coffeebreak!$C$6:$C$87,0)),0)</f>
        <v>0</v>
      </c>
      <c r="D16" s="52">
        <f>Coffeebreak!E19</f>
        <v>0</v>
      </c>
      <c r="E16" s="48">
        <f t="shared" si="1"/>
        <v>0</v>
      </c>
      <c r="F16" s="49" t="str">
        <f t="shared" si="0"/>
        <v/>
      </c>
    </row>
    <row r="17" spans="1:6">
      <c r="A17" s="71" t="str">
        <f>Coffeebreak!$A$2</f>
        <v>Coffeebreak</v>
      </c>
      <c r="B17" s="69">
        <f>Coffeebreak!C20</f>
        <v>0</v>
      </c>
      <c r="C17">
        <f>IFERROR(INDEX(Coffeebreak!$A$6:$A$87,MATCH(Anzeige!B17,Coffeebreak!$C$6:$C$87,0)),0)</f>
        <v>0</v>
      </c>
      <c r="D17" s="52">
        <f>Coffeebreak!E20</f>
        <v>0</v>
      </c>
      <c r="E17" s="48">
        <f t="shared" si="1"/>
        <v>0</v>
      </c>
      <c r="F17" s="49" t="str">
        <f t="shared" si="0"/>
        <v/>
      </c>
    </row>
    <row r="18" spans="1:6">
      <c r="A18" s="71" t="str">
        <f>Coffeebreak!$A$2</f>
        <v>Coffeebreak</v>
      </c>
      <c r="B18" s="69" t="str">
        <f>Coffeebreak!C21</f>
        <v>Swiss Classic Birchermüesli im Glas</v>
      </c>
      <c r="C18">
        <f>IFERROR(INDEX(Coffeebreak!$A$6:$A$87,MATCH(Anzeige!B18,Coffeebreak!$C$6:$C$87,0)),0)</f>
        <v>0</v>
      </c>
      <c r="D18" s="52">
        <f>Coffeebreak!E21</f>
        <v>3.5</v>
      </c>
      <c r="E18" s="48">
        <f t="shared" si="1"/>
        <v>0</v>
      </c>
      <c r="F18" s="49" t="str">
        <f t="shared" si="0"/>
        <v/>
      </c>
    </row>
    <row r="19" spans="1:6">
      <c r="A19" s="71" t="str">
        <f>Coffeebreak!$A$2</f>
        <v>Coffeebreak</v>
      </c>
      <c r="B19" s="69" t="str">
        <f>Coffeebreak!C22</f>
        <v>Joghurt laktosefrei diverse Sorten im Becher</v>
      </c>
      <c r="C19">
        <f>IFERROR(INDEX(Coffeebreak!$A$6:$A$87,MATCH(Anzeige!B19,Coffeebreak!$C$6:$C$87,0)),0)</f>
        <v>0</v>
      </c>
      <c r="D19" s="52">
        <f>Coffeebreak!E22</f>
        <v>1.5</v>
      </c>
      <c r="E19" s="48">
        <f t="shared" si="1"/>
        <v>0</v>
      </c>
      <c r="F19" s="49" t="str">
        <f t="shared" si="0"/>
        <v/>
      </c>
    </row>
    <row r="20" spans="1:6">
      <c r="A20" s="71" t="str">
        <f>Coffeebreak!$A$2</f>
        <v>Coffeebreak</v>
      </c>
      <c r="B20" s="69" t="str">
        <f>Coffeebreak!C23</f>
        <v>Frisch gepresster Orangensaft</v>
      </c>
      <c r="C20">
        <f>IFERROR(INDEX(Coffeebreak!$A$6:$A$87,MATCH(Anzeige!B20,Coffeebreak!$C$6:$C$87,0)),0)</f>
        <v>0</v>
      </c>
      <c r="D20" s="52">
        <f>Coffeebreak!E23</f>
        <v>4.5</v>
      </c>
      <c r="E20" s="48">
        <f t="shared" si="1"/>
        <v>0</v>
      </c>
      <c r="F20" s="49" t="str">
        <f t="shared" si="0"/>
        <v/>
      </c>
    </row>
    <row r="21" spans="1:6">
      <c r="A21" s="71" t="str">
        <f>Coffeebreak!$A$2</f>
        <v>Coffeebreak</v>
      </c>
      <c r="B21" s="69" t="str">
        <f>Coffeebreak!C24</f>
        <v>Saisonaler Smoothie</v>
      </c>
      <c r="C21">
        <f>IFERROR(INDEX(Coffeebreak!$A$6:$A$87,MATCH(Anzeige!B21,Coffeebreak!$C$6:$C$87,0)),0)</f>
        <v>0</v>
      </c>
      <c r="D21" s="52">
        <f>Coffeebreak!E24</f>
        <v>4.5</v>
      </c>
      <c r="E21" s="48">
        <f t="shared" si="1"/>
        <v>0</v>
      </c>
      <c r="F21" s="49" t="str">
        <f t="shared" si="0"/>
        <v/>
      </c>
    </row>
    <row r="22" spans="1:6">
      <c r="A22" s="71" t="str">
        <f>Coffeebreak!$A$2</f>
        <v>Coffeebreak</v>
      </c>
      <c r="B22" s="69" t="str">
        <f>Coffeebreak!C25</f>
        <v xml:space="preserve">z.B Erdbeer, Kiwi, Mango, Waldbeeren </v>
      </c>
      <c r="C22">
        <f>IFERROR(INDEX(Coffeebreak!$A$6:$A$87,MATCH(Anzeige!B22,Coffeebreak!$C$6:$C$87,0)),0)</f>
        <v>0</v>
      </c>
      <c r="D22" s="52">
        <f>Coffeebreak!E25</f>
        <v>0</v>
      </c>
      <c r="E22" s="48">
        <f t="shared" si="1"/>
        <v>0</v>
      </c>
      <c r="F22" s="49" t="str">
        <f t="shared" si="0"/>
        <v/>
      </c>
    </row>
    <row r="23" spans="1:6">
      <c r="A23" s="71" t="str">
        <f>Coffeebreak!$A$2</f>
        <v>Coffeebreak</v>
      </c>
      <c r="B23" s="69" t="str">
        <f>Coffeebreak!C26</f>
        <v>FRUITS</v>
      </c>
      <c r="C23">
        <f>IFERROR(INDEX(Coffeebreak!$A$6:$A$87,MATCH(Anzeige!B23,Coffeebreak!$C$6:$C$87,0)),0)</f>
        <v>0</v>
      </c>
      <c r="D23" s="52">
        <f>Coffeebreak!E26</f>
        <v>0</v>
      </c>
      <c r="E23" s="48">
        <f t="shared" si="1"/>
        <v>0</v>
      </c>
      <c r="F23" s="49" t="str">
        <f t="shared" si="0"/>
        <v/>
      </c>
    </row>
    <row r="24" spans="1:6">
      <c r="A24" s="71" t="str">
        <f>Coffeebreak!$A$2</f>
        <v>Coffeebreak</v>
      </c>
      <c r="B24" s="69">
        <f>Coffeebreak!C27</f>
        <v>0</v>
      </c>
      <c r="C24">
        <f>IFERROR(INDEX(Coffeebreak!$A$6:$A$87,MATCH(Anzeige!B24,Coffeebreak!$C$6:$C$87,0)),0)</f>
        <v>0</v>
      </c>
      <c r="D24" s="52">
        <f>Coffeebreak!E27</f>
        <v>0</v>
      </c>
      <c r="E24" s="48">
        <f t="shared" si="1"/>
        <v>0</v>
      </c>
      <c r="F24" s="49" t="str">
        <f t="shared" si="0"/>
        <v/>
      </c>
    </row>
    <row r="25" spans="1:6">
      <c r="A25" s="71" t="str">
        <f>Coffeebreak!$A$2</f>
        <v>Coffeebreak</v>
      </c>
      <c r="B25" s="69" t="str">
        <f>Coffeebreak!C28</f>
        <v>Fruchtsalat im Glas</v>
      </c>
      <c r="C25">
        <f>IFERROR(INDEX(Coffeebreak!$A$6:$A$87,MATCH(Anzeige!B25,Coffeebreak!$C$6:$C$87,0)),0)</f>
        <v>0</v>
      </c>
      <c r="D25" s="52">
        <f>Coffeebreak!E28</f>
        <v>3.5</v>
      </c>
      <c r="E25" s="48">
        <f t="shared" si="1"/>
        <v>0</v>
      </c>
      <c r="F25" s="49" t="str">
        <f t="shared" si="0"/>
        <v/>
      </c>
    </row>
    <row r="26" spans="1:6">
      <c r="A26" s="71" t="str">
        <f>Coffeebreak!$A$2</f>
        <v>Coffeebreak</v>
      </c>
      <c r="B26" s="69" t="str">
        <f>Coffeebreak!C29</f>
        <v>Früchtekorb für 1-8 Personen</v>
      </c>
      <c r="C26">
        <f>IFERROR(INDEX(Coffeebreak!$A$6:$A$87,MATCH(Anzeige!B26,Coffeebreak!$C$6:$C$87,0)),0)</f>
        <v>0</v>
      </c>
      <c r="D26" s="52">
        <f>Coffeebreak!E29</f>
        <v>12</v>
      </c>
      <c r="E26" s="48">
        <f t="shared" si="1"/>
        <v>0</v>
      </c>
      <c r="F26" s="49" t="str">
        <f t="shared" si="0"/>
        <v/>
      </c>
    </row>
    <row r="27" spans="1:6">
      <c r="A27" s="71" t="str">
        <f>Coffeebreak!$A$2</f>
        <v>Coffeebreak</v>
      </c>
      <c r="B27" s="69" t="str">
        <f>Coffeebreak!C30</f>
        <v>Früchtekorb für 9-15 Personen</v>
      </c>
      <c r="C27">
        <f>IFERROR(INDEX(Coffeebreak!$A$6:$A$87,MATCH(Anzeige!B27,Coffeebreak!$C$6:$C$87,0)),0)</f>
        <v>0</v>
      </c>
      <c r="D27" s="52">
        <f>Coffeebreak!E30</f>
        <v>21</v>
      </c>
      <c r="E27" s="48">
        <f t="shared" si="1"/>
        <v>0</v>
      </c>
      <c r="F27" s="49" t="str">
        <f t="shared" si="0"/>
        <v/>
      </c>
    </row>
    <row r="28" spans="1:6">
      <c r="A28" s="71" t="str">
        <f>Coffeebreak!$A$2</f>
        <v>Coffeebreak</v>
      </c>
      <c r="B28" s="69">
        <f>Coffeebreak!C31</f>
        <v>0</v>
      </c>
      <c r="C28">
        <f>IFERROR(INDEX(Coffeebreak!$A$6:$A$87,MATCH(Anzeige!B28,Coffeebreak!$C$6:$C$87,0)),0)</f>
        <v>0</v>
      </c>
      <c r="D28" s="52">
        <f>Coffeebreak!E31</f>
        <v>0</v>
      </c>
      <c r="E28" s="48">
        <f t="shared" si="1"/>
        <v>0</v>
      </c>
      <c r="F28" s="49" t="str">
        <f t="shared" si="0"/>
        <v/>
      </c>
    </row>
    <row r="29" spans="1:6">
      <c r="A29" s="71" t="str">
        <f>Coffeebreak!$A$2</f>
        <v>Coffeebreak</v>
      </c>
      <c r="B29" s="69">
        <f>Coffeebreak!C32</f>
        <v>0</v>
      </c>
      <c r="C29">
        <f>IFERROR(INDEX(Coffeebreak!$A$6:$A$87,MATCH(Anzeige!B29,Coffeebreak!$C$6:$C$87,0)),0)</f>
        <v>0</v>
      </c>
      <c r="D29" s="52">
        <f>Coffeebreak!E32</f>
        <v>0</v>
      </c>
      <c r="E29" s="48">
        <f t="shared" si="1"/>
        <v>0</v>
      </c>
      <c r="F29" s="49" t="str">
        <f t="shared" si="0"/>
        <v/>
      </c>
    </row>
    <row r="30" spans="1:6">
      <c r="A30" s="71" t="str">
        <f>Coffeebreak!$A$2</f>
        <v>Coffeebreak</v>
      </c>
      <c r="B30" s="69">
        <f>Coffeebreak!C33</f>
        <v>0</v>
      </c>
      <c r="C30">
        <f>IFERROR(INDEX(Coffeebreak!$A$6:$A$87,MATCH(Anzeige!B30,Coffeebreak!$C$6:$C$87,0)),0)</f>
        <v>0</v>
      </c>
      <c r="D30" s="52">
        <f>Coffeebreak!E33</f>
        <v>0</v>
      </c>
      <c r="E30" s="48">
        <f t="shared" si="1"/>
        <v>0</v>
      </c>
      <c r="F30" s="49" t="str">
        <f t="shared" si="0"/>
        <v/>
      </c>
    </row>
    <row r="31" spans="1:6">
      <c r="A31" s="71" t="str">
        <f>Coffeebreak!$A$2</f>
        <v>Coffeebreak</v>
      </c>
      <c r="B31" s="69">
        <f>Coffeebreak!C34</f>
        <v>0</v>
      </c>
      <c r="C31">
        <f>IFERROR(INDEX(Coffeebreak!$A$6:$A$87,MATCH(Anzeige!B31,Coffeebreak!$C$6:$C$87,0)),0)</f>
        <v>0</v>
      </c>
      <c r="D31" s="52">
        <f>Coffeebreak!E34</f>
        <v>0</v>
      </c>
      <c r="E31" s="48">
        <f t="shared" si="1"/>
        <v>0</v>
      </c>
      <c r="F31" s="49" t="str">
        <f t="shared" si="0"/>
        <v/>
      </c>
    </row>
    <row r="32" spans="1:6">
      <c r="A32" s="71" t="str">
        <f>Coffeebreak!$A$2</f>
        <v>Coffeebreak</v>
      </c>
      <c r="B32" s="69" t="str">
        <f>Coffeebreak!C35</f>
        <v>SWEET BAKERY</v>
      </c>
      <c r="C32">
        <f>IFERROR(INDEX(Coffeebreak!$A$6:$A$87,MATCH(Anzeige!B32,Coffeebreak!$C$6:$C$87,0)),0)</f>
        <v>0</v>
      </c>
      <c r="D32" s="52" t="str">
        <f>Coffeebreak!E35</f>
        <v>Preis</v>
      </c>
      <c r="E32" s="48">
        <f t="shared" si="1"/>
        <v>0</v>
      </c>
      <c r="F32" s="49" t="str">
        <f t="shared" si="0"/>
        <v/>
      </c>
    </row>
    <row r="33" spans="1:6">
      <c r="A33" s="71" t="str">
        <f>Coffeebreak!$A$2</f>
        <v>Coffeebreak</v>
      </c>
      <c r="B33" s="69">
        <f>Coffeebreak!C36</f>
        <v>0</v>
      </c>
      <c r="C33">
        <f>IFERROR(INDEX(Coffeebreak!$A$6:$A$87,MATCH(Anzeige!B33,Coffeebreak!$C$6:$C$87,0)),0)</f>
        <v>0</v>
      </c>
      <c r="D33" s="52">
        <f>Coffeebreak!E36</f>
        <v>0</v>
      </c>
      <c r="E33" s="48">
        <f t="shared" si="1"/>
        <v>0</v>
      </c>
      <c r="F33" s="49" t="str">
        <f t="shared" si="0"/>
        <v/>
      </c>
    </row>
    <row r="34" spans="1:6">
      <c r="A34" s="71" t="str">
        <f>Coffeebreak!$A$2</f>
        <v>Coffeebreak</v>
      </c>
      <c r="B34" s="69" t="str">
        <f>Coffeebreak!C37</f>
        <v>Nuss- / Mandelgipfel</v>
      </c>
      <c r="C34">
        <f>IFERROR(INDEX(Coffeebreak!$A$6:$A$87,MATCH(Anzeige!B34,Coffeebreak!$C$6:$C$87,0)),0)</f>
        <v>0</v>
      </c>
      <c r="D34" s="52">
        <f>Coffeebreak!E37</f>
        <v>2.9</v>
      </c>
      <c r="E34" s="48">
        <f t="shared" si="1"/>
        <v>0</v>
      </c>
      <c r="F34" s="49" t="str">
        <f t="shared" si="0"/>
        <v/>
      </c>
    </row>
    <row r="35" spans="1:6">
      <c r="A35" s="71" t="str">
        <f>Coffeebreak!$A$2</f>
        <v>Coffeebreak</v>
      </c>
      <c r="B35" s="69" t="str">
        <f>Coffeebreak!C38</f>
        <v>Vanillecrèmegipfel</v>
      </c>
      <c r="C35">
        <f>IFERROR(INDEX(Coffeebreak!$A$6:$A$87,MATCH(Anzeige!B35,Coffeebreak!$C$6:$C$87,0)),0)</f>
        <v>0</v>
      </c>
      <c r="D35" s="52">
        <f>Coffeebreak!E38</f>
        <v>2.9</v>
      </c>
      <c r="E35" s="48">
        <f t="shared" si="1"/>
        <v>0</v>
      </c>
      <c r="F35" s="49" t="str">
        <f t="shared" si="0"/>
        <v/>
      </c>
    </row>
    <row r="36" spans="1:6">
      <c r="A36" s="71" t="str">
        <f>Coffeebreak!$A$2</f>
        <v>Coffeebreak</v>
      </c>
      <c r="B36" s="69" t="str">
        <f>Coffeebreak!C39</f>
        <v>Brownie</v>
      </c>
      <c r="C36">
        <f>IFERROR(INDEX(Coffeebreak!$A$6:$A$87,MATCH(Anzeige!B36,Coffeebreak!$C$6:$C$87,0)),0)</f>
        <v>0</v>
      </c>
      <c r="D36" s="52">
        <f>Coffeebreak!E39</f>
        <v>3</v>
      </c>
      <c r="E36" s="48">
        <f t="shared" si="1"/>
        <v>0</v>
      </c>
      <c r="F36" s="49" t="str">
        <f t="shared" si="0"/>
        <v/>
      </c>
    </row>
    <row r="37" spans="1:6">
      <c r="A37" s="71" t="str">
        <f>Coffeebreak!$A$2</f>
        <v>Coffeebreak</v>
      </c>
      <c r="B37" s="69" t="str">
        <f>Coffeebreak!C40</f>
        <v>Trockengebäck   assortiert</v>
      </c>
      <c r="C37">
        <f>IFERROR(INDEX(Coffeebreak!$A$6:$A$87,MATCH(Anzeige!B37,Coffeebreak!$C$6:$C$87,0)),0)</f>
        <v>0</v>
      </c>
      <c r="D37" s="52">
        <f>Coffeebreak!E40</f>
        <v>2</v>
      </c>
      <c r="E37" s="48">
        <f t="shared" si="1"/>
        <v>0</v>
      </c>
      <c r="F37" s="49" t="str">
        <f t="shared" si="0"/>
        <v/>
      </c>
    </row>
    <row r="38" spans="1:6">
      <c r="A38" s="71" t="str">
        <f>Coffeebreak!$A$2</f>
        <v>Coffeebreak</v>
      </c>
      <c r="B38" s="69" t="str">
        <f>Coffeebreak!C41</f>
        <v>Mini-Patisserie    assortiert</v>
      </c>
      <c r="C38">
        <f>IFERROR(INDEX(Coffeebreak!$A$6:$A$87,MATCH(Anzeige!B38,Coffeebreak!$C$6:$C$87,0)),0)</f>
        <v>0</v>
      </c>
      <c r="D38" s="52">
        <f>Coffeebreak!E41</f>
        <v>2</v>
      </c>
      <c r="E38" s="48">
        <f t="shared" si="1"/>
        <v>0</v>
      </c>
      <c r="F38" s="49" t="str">
        <f t="shared" si="0"/>
        <v/>
      </c>
    </row>
    <row r="39" spans="1:6">
      <c r="A39" s="71" t="str">
        <f>Coffeebreak!$A$2</f>
        <v>Coffeebreak</v>
      </c>
      <c r="B39" s="69" t="str">
        <f>Coffeebreak!C42</f>
        <v>Muffins Schoggi, Blueberry, Zitrone-Kokos</v>
      </c>
      <c r="C39">
        <f>IFERROR(INDEX(Coffeebreak!$A$6:$A$87,MATCH(Anzeige!B39,Coffeebreak!$C$6:$C$87,0)),0)</f>
        <v>0</v>
      </c>
      <c r="D39" s="52">
        <f>Coffeebreak!E42</f>
        <v>2.9</v>
      </c>
      <c r="E39" s="48">
        <f t="shared" si="1"/>
        <v>0</v>
      </c>
      <c r="F39" s="49" t="str">
        <f t="shared" si="0"/>
        <v/>
      </c>
    </row>
    <row r="40" spans="1:6">
      <c r="A40" s="71" t="str">
        <f>Coffeebreak!$A$2</f>
        <v>Coffeebreak</v>
      </c>
      <c r="B40" s="69" t="str">
        <f>Coffeebreak!C43</f>
        <v>Mini Cake Schoggi, Marmor, Zitonen, Rüebli</v>
      </c>
      <c r="C40">
        <f>IFERROR(INDEX(Coffeebreak!$A$6:$A$87,MATCH(Anzeige!B40,Coffeebreak!$C$6:$C$87,0)),0)</f>
        <v>0</v>
      </c>
      <c r="D40" s="52">
        <f>Coffeebreak!E43</f>
        <v>2.9</v>
      </c>
      <c r="E40" s="48">
        <f t="shared" si="1"/>
        <v>0</v>
      </c>
      <c r="F40" s="49" t="str">
        <f t="shared" si="0"/>
        <v/>
      </c>
    </row>
    <row r="41" spans="1:6">
      <c r="A41" s="71" t="str">
        <f>Coffeebreak!$A$2</f>
        <v>Coffeebreak</v>
      </c>
      <c r="B41" s="69" t="str">
        <f>Coffeebreak!C44</f>
        <v>Streuselkuchen Zwetschge, Aprikose, Kirsche</v>
      </c>
      <c r="C41">
        <f>IFERROR(INDEX(Coffeebreak!$A$6:$A$87,MATCH(Anzeige!B41,Coffeebreak!$C$6:$C$87,0)),0)</f>
        <v>0</v>
      </c>
      <c r="D41" s="52">
        <f>Coffeebreak!E44</f>
        <v>3.5</v>
      </c>
      <c r="E41" s="48">
        <f t="shared" si="1"/>
        <v>0</v>
      </c>
      <c r="F41" s="49" t="str">
        <f t="shared" si="0"/>
        <v/>
      </c>
    </row>
    <row r="42" spans="1:6">
      <c r="A42" s="71" t="str">
        <f>Coffeebreak!$A$2</f>
        <v>Coffeebreak</v>
      </c>
      <c r="B42" s="69">
        <f>Coffeebreak!C45</f>
        <v>0</v>
      </c>
      <c r="C42">
        <f>IFERROR(INDEX(Coffeebreak!$A$6:$A$87,MATCH(Anzeige!B42,Coffeebreak!$C$6:$C$87,0)),0)</f>
        <v>0</v>
      </c>
      <c r="D42" s="52">
        <f>Coffeebreak!E45</f>
        <v>0</v>
      </c>
      <c r="E42" s="48">
        <f t="shared" si="1"/>
        <v>0</v>
      </c>
      <c r="F42" s="49" t="str">
        <f t="shared" si="0"/>
        <v/>
      </c>
    </row>
    <row r="43" spans="1:6">
      <c r="A43" s="71" t="str">
        <f>Coffeebreak!$A$2</f>
        <v>Coffeebreak</v>
      </c>
      <c r="B43" s="69" t="str">
        <f>Coffeebreak!C46</f>
        <v>MINI SANDICHES      Mindestbestellmenge: 5 Stück</v>
      </c>
      <c r="C43">
        <f>IFERROR(INDEX(Coffeebreak!$A$6:$A$87,MATCH(Anzeige!B43,Coffeebreak!$C$6:$C$87,0)),0)</f>
        <v>0</v>
      </c>
      <c r="D43" s="52">
        <f>Coffeebreak!E46</f>
        <v>0</v>
      </c>
      <c r="E43" s="48">
        <f t="shared" si="1"/>
        <v>0</v>
      </c>
      <c r="F43" s="49" t="str">
        <f t="shared" si="0"/>
        <v/>
      </c>
    </row>
    <row r="44" spans="1:6">
      <c r="A44" s="71" t="str">
        <f>Coffeebreak!$A$2</f>
        <v>Coffeebreak</v>
      </c>
      <c r="B44" s="69">
        <f>Coffeebreak!C47</f>
        <v>0</v>
      </c>
      <c r="C44">
        <f>IFERROR(INDEX(Coffeebreak!$A$6:$A$87,MATCH(Anzeige!B44,Coffeebreak!$C$6:$C$87,0)),0)</f>
        <v>0</v>
      </c>
      <c r="D44" s="52">
        <f>Coffeebreak!E47</f>
        <v>0</v>
      </c>
      <c r="E44" s="48">
        <f t="shared" si="1"/>
        <v>0</v>
      </c>
      <c r="F44" s="49" t="str">
        <f t="shared" si="0"/>
        <v/>
      </c>
    </row>
    <row r="45" spans="1:6">
      <c r="A45" s="71" t="str">
        <f>Coffeebreak!$A$2</f>
        <v>Coffeebreak</v>
      </c>
      <c r="B45" s="69" t="str">
        <f>Coffeebreak!C48</f>
        <v>In 5 versch. Brötli (assortiert: Nature, Mehrkorn, Tomate, Oliven, Feta-Peperoni, Walnuss-Haselnuss)</v>
      </c>
      <c r="C45">
        <f>IFERROR(INDEX(Coffeebreak!$A$6:$A$87,MATCH(Anzeige!B45,Coffeebreak!$C$6:$C$87,0)),0)</f>
        <v>0</v>
      </c>
      <c r="D45" s="52">
        <f>Coffeebreak!E48</f>
        <v>0</v>
      </c>
      <c r="E45" s="48">
        <f t="shared" si="1"/>
        <v>0</v>
      </c>
      <c r="F45" s="49" t="str">
        <f t="shared" si="0"/>
        <v/>
      </c>
    </row>
    <row r="46" spans="1:6">
      <c r="A46" s="71" t="str">
        <f>Coffeebreak!$A$2</f>
        <v>Coffeebreak</v>
      </c>
      <c r="B46" s="69" t="str">
        <f>Coffeebreak!C49</f>
        <v>Brie &amp; Birnen</v>
      </c>
      <c r="C46">
        <f>IFERROR(INDEX(Coffeebreak!$A$6:$A$87,MATCH(Anzeige!B46,Coffeebreak!$C$6:$C$87,0)),0)</f>
        <v>0</v>
      </c>
      <c r="D46" s="52">
        <f>Coffeebreak!E49</f>
        <v>3.5</v>
      </c>
      <c r="E46" s="48">
        <f t="shared" si="1"/>
        <v>0</v>
      </c>
      <c r="F46" s="49" t="str">
        <f t="shared" si="0"/>
        <v/>
      </c>
    </row>
    <row r="47" spans="1:6">
      <c r="A47" s="71" t="str">
        <f>Coffeebreak!$A$2</f>
        <v>Coffeebreak</v>
      </c>
      <c r="B47" s="69" t="str">
        <f>Coffeebreak!C50</f>
        <v>Ei &amp; Kresse</v>
      </c>
      <c r="C47">
        <f>IFERROR(INDEX(Coffeebreak!$A$6:$A$87,MATCH(Anzeige!B47,Coffeebreak!$C$6:$C$87,0)),0)</f>
        <v>0</v>
      </c>
      <c r="D47" s="52">
        <f>Coffeebreak!E50</f>
        <v>3.5</v>
      </c>
      <c r="E47" s="48">
        <f t="shared" si="1"/>
        <v>0</v>
      </c>
      <c r="F47" s="49" t="str">
        <f t="shared" si="0"/>
        <v/>
      </c>
    </row>
    <row r="48" spans="1:6">
      <c r="A48" s="71" t="str">
        <f>Coffeebreak!$A$2</f>
        <v>Coffeebreak</v>
      </c>
      <c r="B48" s="69" t="str">
        <f>Coffeebreak!C51</f>
        <v>Sternenberger Käse</v>
      </c>
      <c r="C48">
        <f>IFERROR(INDEX(Coffeebreak!$A$6:$A$87,MATCH(Anzeige!B48,Coffeebreak!$C$6:$C$87,0)),0)</f>
        <v>0</v>
      </c>
      <c r="D48" s="52">
        <f>Coffeebreak!E51</f>
        <v>3.5</v>
      </c>
      <c r="E48" s="48">
        <f t="shared" si="1"/>
        <v>0</v>
      </c>
      <c r="F48" s="49" t="str">
        <f t="shared" si="0"/>
        <v/>
      </c>
    </row>
    <row r="49" spans="1:6">
      <c r="A49" s="71" t="str">
        <f>Coffeebreak!$A$2</f>
        <v>Coffeebreak</v>
      </c>
      <c r="B49" s="69" t="str">
        <f>Coffeebreak!C52</f>
        <v>Salami</v>
      </c>
      <c r="C49">
        <f>IFERROR(INDEX(Coffeebreak!$A$6:$A$87,MATCH(Anzeige!B49,Coffeebreak!$C$6:$C$87,0)),0)</f>
        <v>0</v>
      </c>
      <c r="D49" s="52">
        <f>Coffeebreak!E52</f>
        <v>3.5</v>
      </c>
      <c r="E49" s="48">
        <f t="shared" si="1"/>
        <v>0</v>
      </c>
      <c r="F49" s="49" t="str">
        <f t="shared" si="0"/>
        <v/>
      </c>
    </row>
    <row r="50" spans="1:6">
      <c r="A50" s="71" t="str">
        <f>Coffeebreak!$A$2</f>
        <v>Coffeebreak</v>
      </c>
      <c r="B50" s="69" t="str">
        <f>Coffeebreak!C53</f>
        <v>Gekochter Schinken</v>
      </c>
      <c r="C50">
        <f>IFERROR(INDEX(Coffeebreak!$A$6:$A$87,MATCH(Anzeige!B50,Coffeebreak!$C$6:$C$87,0)),0)</f>
        <v>0</v>
      </c>
      <c r="D50" s="52">
        <f>Coffeebreak!E53</f>
        <v>3.5</v>
      </c>
      <c r="E50" s="48">
        <f t="shared" si="1"/>
        <v>0</v>
      </c>
      <c r="F50" s="49" t="str">
        <f t="shared" si="0"/>
        <v/>
      </c>
    </row>
    <row r="51" spans="1:6">
      <c r="A51" s="71" t="str">
        <f>Coffeebreak!$A$2</f>
        <v>Coffeebreak</v>
      </c>
      <c r="B51" s="69" t="str">
        <f>Coffeebreak!C54</f>
        <v>Rohschinken &amp; Rucola</v>
      </c>
      <c r="C51">
        <f>IFERROR(INDEX(Coffeebreak!$A$6:$A$87,MATCH(Anzeige!B51,Coffeebreak!$C$6:$C$87,0)),0)</f>
        <v>0</v>
      </c>
      <c r="D51" s="52">
        <f>Coffeebreak!E54</f>
        <v>3.5</v>
      </c>
      <c r="E51" s="48">
        <f t="shared" si="1"/>
        <v>0</v>
      </c>
      <c r="F51" s="49" t="str">
        <f t="shared" si="0"/>
        <v/>
      </c>
    </row>
    <row r="52" spans="1:6">
      <c r="A52" s="71" t="str">
        <f>Coffeebreak!$A$2</f>
        <v>Coffeebreak</v>
      </c>
      <c r="B52" s="69" t="str">
        <f>Coffeebreak!C55</f>
        <v>Mostbröckli</v>
      </c>
      <c r="C52">
        <f>IFERROR(INDEX(Coffeebreak!$A$6:$A$87,MATCH(Anzeige!B52,Coffeebreak!$C$6:$C$87,0)),0)</f>
        <v>0</v>
      </c>
      <c r="D52" s="52">
        <f>Coffeebreak!E55</f>
        <v>3.5</v>
      </c>
      <c r="E52" s="48">
        <f t="shared" si="1"/>
        <v>0</v>
      </c>
      <c r="F52" s="49" t="str">
        <f t="shared" si="0"/>
        <v/>
      </c>
    </row>
    <row r="53" spans="1:6">
      <c r="A53" s="71" t="str">
        <f>Coffeebreak!$A$2</f>
        <v>Coffeebreak</v>
      </c>
      <c r="B53" s="69" t="str">
        <f>Coffeebreak!C56</f>
        <v>Lachs, Zwiebeln &amp; Kapern</v>
      </c>
      <c r="C53">
        <f>IFERROR(INDEX(Coffeebreak!$A$6:$A$87,MATCH(Anzeige!B53,Coffeebreak!$C$6:$C$87,0)),0)</f>
        <v>0</v>
      </c>
      <c r="D53" s="52">
        <f>Coffeebreak!E56</f>
        <v>3.5</v>
      </c>
      <c r="E53" s="48">
        <f t="shared" si="1"/>
        <v>0</v>
      </c>
      <c r="F53" s="49" t="str">
        <f t="shared" si="0"/>
        <v/>
      </c>
    </row>
    <row r="54" spans="1:6">
      <c r="A54" s="71" t="str">
        <f>Coffeebreak!$A$2</f>
        <v>Coffeebreak</v>
      </c>
      <c r="B54" s="69" t="str">
        <f>Coffeebreak!C57</f>
        <v>Thonmousse mit Mayonnaise</v>
      </c>
      <c r="C54">
        <f>IFERROR(INDEX(Coffeebreak!$A$6:$A$87,MATCH(Anzeige!B54,Coffeebreak!$C$6:$C$87,0)),0)</f>
        <v>0</v>
      </c>
      <c r="D54" s="52">
        <f>Coffeebreak!E57</f>
        <v>3.5</v>
      </c>
      <c r="E54" s="48">
        <f t="shared" si="1"/>
        <v>0</v>
      </c>
      <c r="F54" s="49" t="str">
        <f t="shared" si="0"/>
        <v/>
      </c>
    </row>
    <row r="55" spans="1:6">
      <c r="A55" s="71" t="str">
        <f>Coffeebreak!$A$2</f>
        <v>Coffeebreak</v>
      </c>
      <c r="B55" s="69">
        <f>Coffeebreak!C58</f>
        <v>0</v>
      </c>
      <c r="C55">
        <f>IFERROR(INDEX(Coffeebreak!$A$6:$A$87,MATCH(Anzeige!B55,Coffeebreak!$C$6:$C$87,0)),0)</f>
        <v>0</v>
      </c>
      <c r="D55" s="52">
        <f>Coffeebreak!E58</f>
        <v>0</v>
      </c>
      <c r="E55" s="48">
        <f t="shared" si="1"/>
        <v>0</v>
      </c>
      <c r="F55" s="49" t="str">
        <f t="shared" si="0"/>
        <v/>
      </c>
    </row>
    <row r="56" spans="1:6">
      <c r="A56" s="71" t="str">
        <f>Coffeebreak!$A$2</f>
        <v>Coffeebreak</v>
      </c>
      <c r="B56" s="69">
        <f>Coffeebreak!C59</f>
        <v>0</v>
      </c>
      <c r="C56">
        <f>IFERROR(INDEX(Coffeebreak!$A$6:$A$87,MATCH(Anzeige!B56,Coffeebreak!$C$6:$C$87,0)),0)</f>
        <v>0</v>
      </c>
      <c r="D56" s="52">
        <f>Coffeebreak!E59</f>
        <v>0</v>
      </c>
      <c r="E56" s="48">
        <f t="shared" si="1"/>
        <v>0</v>
      </c>
      <c r="F56" s="49" t="str">
        <f t="shared" si="0"/>
        <v/>
      </c>
    </row>
    <row r="57" spans="1:6">
      <c r="A57" s="71" t="str">
        <f>Coffeebreak!$A$2</f>
        <v>Coffeebreak</v>
      </c>
      <c r="B57" s="69">
        <f>Coffeebreak!C61</f>
        <v>0</v>
      </c>
      <c r="C57">
        <f>IFERROR(INDEX(Coffeebreak!$A$6:$A$87,MATCH(Anzeige!B57,Coffeebreak!$C$6:$C$87,0)),0)</f>
        <v>0</v>
      </c>
      <c r="D57" s="52" t="str">
        <f>Coffeebreak!E60</f>
        <v>Preis</v>
      </c>
      <c r="E57" s="48">
        <f t="shared" si="1"/>
        <v>0</v>
      </c>
      <c r="F57" s="49" t="str">
        <f t="shared" si="0"/>
        <v/>
      </c>
    </row>
    <row r="58" spans="1:6">
      <c r="A58" s="71" t="str">
        <f>Coffeebreak!$A$2</f>
        <v>Coffeebreak</v>
      </c>
      <c r="B58" s="69" t="str">
        <f>Coffeebreak!C62</f>
        <v>MORNING BREAK basic</v>
      </c>
      <c r="C58">
        <f>IFERROR(INDEX(Coffeebreak!$A$6:$A$87,MATCH(Anzeige!B58,Coffeebreak!$C$6:$C$87,0)),0)</f>
        <v>0</v>
      </c>
      <c r="D58" s="52">
        <f>Coffeebreak!E61</f>
        <v>0</v>
      </c>
      <c r="E58" s="48">
        <f t="shared" si="1"/>
        <v>0</v>
      </c>
      <c r="F58" s="49" t="str">
        <f t="shared" si="0"/>
        <v/>
      </c>
    </row>
    <row r="59" spans="1:6">
      <c r="A59" s="71" t="str">
        <f>Coffeebreak!$A$2</f>
        <v>Coffeebreak</v>
      </c>
      <c r="B59" s="69" t="str">
        <f>Coffeebreak!C63</f>
        <v>ab 5 Personen</v>
      </c>
      <c r="C59">
        <f>IFERROR(INDEX(Coffeebreak!$A$6:$A$87,MATCH(Anzeige!B59,Coffeebreak!$C$6:$C$87,0)),0)</f>
        <v>0</v>
      </c>
      <c r="D59" s="52">
        <f>Coffeebreak!E62</f>
        <v>10.5</v>
      </c>
      <c r="E59" s="48">
        <f t="shared" si="1"/>
        <v>0</v>
      </c>
      <c r="F59" s="49" t="str">
        <f t="shared" si="0"/>
        <v/>
      </c>
    </row>
    <row r="60" spans="1:6">
      <c r="A60" s="71" t="str">
        <f>Coffeebreak!$A$2</f>
        <v>Coffeebreak</v>
      </c>
      <c r="B60" s="69" t="str">
        <f>Coffeebreak!C64</f>
        <v xml:space="preserve">Auswahl von Buttergipfel, Laugengipfel, </v>
      </c>
      <c r="C60">
        <f>IFERROR(INDEX(Coffeebreak!$A$6:$A$87,MATCH(Anzeige!B60,Coffeebreak!$C$6:$C$87,0)),0)</f>
        <v>0</v>
      </c>
      <c r="D60" s="52">
        <f>Coffeebreak!E63</f>
        <v>0</v>
      </c>
      <c r="E60" s="48">
        <f t="shared" si="1"/>
        <v>0</v>
      </c>
      <c r="F60" s="49" t="str">
        <f t="shared" si="0"/>
        <v/>
      </c>
    </row>
    <row r="61" spans="1:6">
      <c r="A61" s="71" t="str">
        <f>Coffeebreak!$A$2</f>
        <v>Coffeebreak</v>
      </c>
      <c r="B61" s="69" t="str">
        <f>Coffeebreak!C65</f>
        <v>Rusticogipfel, Kaffee, Tee, Mineralwasser</v>
      </c>
      <c r="C61">
        <f>IFERROR(INDEX(Coffeebreak!$A$6:$A$87,MATCH(Anzeige!B61,Coffeebreak!$C$6:$C$87,0)),0)</f>
        <v>0</v>
      </c>
      <c r="D61" s="52">
        <f>Coffeebreak!E64</f>
        <v>0</v>
      </c>
      <c r="E61" s="48">
        <f t="shared" si="1"/>
        <v>0</v>
      </c>
      <c r="F61" s="49" t="str">
        <f t="shared" si="0"/>
        <v/>
      </c>
    </row>
    <row r="62" spans="1:6">
      <c r="A62" s="71" t="str">
        <f>Coffeebreak!$A$2</f>
        <v>Coffeebreak</v>
      </c>
      <c r="B62" s="69">
        <f>Coffeebreak!C66</f>
        <v>0</v>
      </c>
      <c r="C62">
        <f>IFERROR(INDEX(Coffeebreak!$A$6:$A$87,MATCH(Anzeige!B62,Coffeebreak!$C$6:$C$87,0)),0)</f>
        <v>0</v>
      </c>
      <c r="D62" s="52">
        <f>Coffeebreak!E65</f>
        <v>0</v>
      </c>
      <c r="E62" s="48">
        <f t="shared" si="1"/>
        <v>0</v>
      </c>
      <c r="F62" s="49" t="str">
        <f t="shared" si="0"/>
        <v/>
      </c>
    </row>
    <row r="63" spans="1:6">
      <c r="A63" s="71" t="str">
        <f>Coffeebreak!$A$2</f>
        <v>Coffeebreak</v>
      </c>
      <c r="B63" s="69" t="str">
        <f>Coffeebreak!C67</f>
        <v>MORNING BREAK classic</v>
      </c>
      <c r="C63">
        <f>IFERROR(INDEX(Coffeebreak!$A$6:$A$87,MATCH(Anzeige!B63,Coffeebreak!$C$6:$C$87,0)),0)</f>
        <v>0</v>
      </c>
      <c r="D63" s="52">
        <f>Coffeebreak!E66</f>
        <v>0</v>
      </c>
      <c r="E63" s="48">
        <f t="shared" si="1"/>
        <v>0</v>
      </c>
      <c r="F63" s="49" t="str">
        <f t="shared" si="0"/>
        <v/>
      </c>
    </row>
    <row r="64" spans="1:6">
      <c r="A64" s="71" t="str">
        <f>Coffeebreak!$A$2</f>
        <v>Coffeebreak</v>
      </c>
      <c r="B64" s="69" t="str">
        <f>Coffeebreak!C68</f>
        <v>ab 5 Personen</v>
      </c>
      <c r="C64">
        <f>IFERROR(INDEX(Coffeebreak!$A$6:$A$87,MATCH(Anzeige!B64,Coffeebreak!$C$6:$C$87,0)),0)</f>
        <v>0</v>
      </c>
      <c r="D64" s="52">
        <f>Coffeebreak!E67</f>
        <v>13.5</v>
      </c>
      <c r="E64" s="48">
        <f t="shared" si="1"/>
        <v>0</v>
      </c>
      <c r="F64" s="49" t="str">
        <f t="shared" si="0"/>
        <v/>
      </c>
    </row>
    <row r="65" spans="1:6">
      <c r="A65" s="71" t="str">
        <f>Coffeebreak!$A$2</f>
        <v>Coffeebreak</v>
      </c>
      <c r="B65" s="69" t="str">
        <f>Coffeebreak!C69</f>
        <v xml:space="preserve">Auswahl von Buttergipfel, Laugengipfel, </v>
      </c>
      <c r="C65">
        <f>IFERROR(INDEX(Coffeebreak!$A$6:$A$87,MATCH(Anzeige!B65,Coffeebreak!$C$6:$C$87,0)),0)</f>
        <v>0</v>
      </c>
      <c r="D65" s="52">
        <f>Coffeebreak!E68</f>
        <v>0</v>
      </c>
      <c r="E65" s="48">
        <f t="shared" si="1"/>
        <v>0</v>
      </c>
      <c r="F65" s="49" t="str">
        <f t="shared" si="0"/>
        <v/>
      </c>
    </row>
    <row r="66" spans="1:6">
      <c r="A66" s="71" t="str">
        <f>Coffeebreak!$A$2</f>
        <v>Coffeebreak</v>
      </c>
      <c r="B66" s="69" t="str">
        <f>Coffeebreak!C70</f>
        <v>Rusticogipfel, Kaffee, Tee, Mineralwasser</v>
      </c>
      <c r="C66">
        <f>IFERROR(INDEX(Coffeebreak!$A$6:$A$87,MATCH(Anzeige!B66,Coffeebreak!$C$6:$C$87,0)),0)</f>
        <v>0</v>
      </c>
      <c r="D66" s="52">
        <f>Coffeebreak!E69</f>
        <v>0</v>
      </c>
      <c r="E66" s="48">
        <f t="shared" si="1"/>
        <v>0</v>
      </c>
      <c r="F66" s="49" t="str">
        <f t="shared" ref="F66:F129" si="2">IF(C66=0,"","x")</f>
        <v/>
      </c>
    </row>
    <row r="67" spans="1:6">
      <c r="A67" s="71" t="str">
        <f>Coffeebreak!$A$2</f>
        <v>Coffeebreak</v>
      </c>
      <c r="B67" s="69" t="str">
        <f>Coffeebreak!C71</f>
        <v>Softgetränke, Orangensaft, Früchteschale</v>
      </c>
      <c r="C67">
        <f>IFERROR(INDEX(Coffeebreak!$A$6:$A$87,MATCH(Anzeige!B67,Coffeebreak!$C$6:$C$87,0)),0)</f>
        <v>0</v>
      </c>
      <c r="D67" s="52">
        <f>Coffeebreak!E70</f>
        <v>0</v>
      </c>
      <c r="E67" s="48">
        <f t="shared" ref="E67:E83" si="3">IFERROR(D67*C67,0)</f>
        <v>0</v>
      </c>
      <c r="F67" s="49" t="str">
        <f t="shared" si="2"/>
        <v/>
      </c>
    </row>
    <row r="68" spans="1:6">
      <c r="A68" s="71" t="str">
        <f>Coffeebreak!$A$2</f>
        <v>Coffeebreak</v>
      </c>
      <c r="B68" s="69">
        <f>Coffeebreak!C72</f>
        <v>0</v>
      </c>
      <c r="C68">
        <f>IFERROR(INDEX(Coffeebreak!$A$6:$A$87,MATCH(Anzeige!B68,Coffeebreak!$C$6:$C$87,0)),0)</f>
        <v>0</v>
      </c>
      <c r="D68" s="52">
        <f>Coffeebreak!E71</f>
        <v>0</v>
      </c>
      <c r="E68" s="48">
        <f t="shared" si="3"/>
        <v>0</v>
      </c>
      <c r="F68" s="49" t="str">
        <f t="shared" si="2"/>
        <v/>
      </c>
    </row>
    <row r="69" spans="1:6">
      <c r="A69" s="71" t="str">
        <f>Coffeebreak!$A$2</f>
        <v>Coffeebreak</v>
      </c>
      <c r="B69" s="69" t="str">
        <f>Coffeebreak!C73</f>
        <v>MORNING BREAK sunrise</v>
      </c>
      <c r="C69">
        <f>IFERROR(INDEX(Coffeebreak!$A$6:$A$87,MATCH(Anzeige!B69,Coffeebreak!$C$6:$C$87,0)),0)</f>
        <v>0</v>
      </c>
      <c r="D69" s="52">
        <f>Coffeebreak!E72</f>
        <v>0</v>
      </c>
      <c r="E69" s="48">
        <f t="shared" si="3"/>
        <v>0</v>
      </c>
      <c r="F69" s="49" t="str">
        <f t="shared" si="2"/>
        <v/>
      </c>
    </row>
    <row r="70" spans="1:6">
      <c r="A70" s="71" t="str">
        <f>Coffeebreak!$A$2</f>
        <v>Coffeebreak</v>
      </c>
      <c r="B70" s="69" t="str">
        <f>Coffeebreak!C74</f>
        <v>ab 20 Personen</v>
      </c>
      <c r="C70">
        <f>IFERROR(INDEX(Coffeebreak!$A$6:$A$87,MATCH(Anzeige!B70,Coffeebreak!$C$6:$C$87,0)),0)</f>
        <v>0</v>
      </c>
      <c r="D70" s="52">
        <f>Coffeebreak!E73</f>
        <v>18.5</v>
      </c>
      <c r="E70" s="48">
        <f t="shared" si="3"/>
        <v>0</v>
      </c>
      <c r="F70" s="49" t="str">
        <f t="shared" si="2"/>
        <v/>
      </c>
    </row>
    <row r="71" spans="1:6">
      <c r="A71" s="71" t="str">
        <f>Coffeebreak!$A$2</f>
        <v>Coffeebreak</v>
      </c>
      <c r="B71" s="69" t="str">
        <f>Coffeebreak!C75</f>
        <v xml:space="preserve">Auswahl von Buttergipfel, Laugengipfel, </v>
      </c>
      <c r="C71">
        <f>IFERROR(INDEX(Coffeebreak!$A$6:$A$87,MATCH(Anzeige!B71,Coffeebreak!$C$6:$C$87,0)),0)</f>
        <v>0</v>
      </c>
      <c r="D71" s="52">
        <f>Coffeebreak!E74</f>
        <v>0</v>
      </c>
      <c r="E71" s="48">
        <f t="shared" si="3"/>
        <v>0</v>
      </c>
      <c r="F71" s="49" t="str">
        <f t="shared" si="2"/>
        <v/>
      </c>
    </row>
    <row r="72" spans="1:6">
      <c r="A72" s="71" t="str">
        <f>Coffeebreak!$A$2</f>
        <v>Coffeebreak</v>
      </c>
      <c r="B72" s="69" t="str">
        <f>Coffeebreak!C76</f>
        <v>Rusticogipfel, Kaffee, Tee, Mineralwasser</v>
      </c>
      <c r="C72">
        <f>IFERROR(INDEX(Coffeebreak!$A$6:$A$87,MATCH(Anzeige!B72,Coffeebreak!$C$6:$C$87,0)),0)</f>
        <v>0</v>
      </c>
      <c r="D72" s="52">
        <f>Coffeebreak!E75</f>
        <v>0</v>
      </c>
      <c r="E72" s="48">
        <f t="shared" si="3"/>
        <v>0</v>
      </c>
      <c r="F72" s="49" t="str">
        <f t="shared" si="2"/>
        <v/>
      </c>
    </row>
    <row r="73" spans="1:6">
      <c r="A73" s="71" t="str">
        <f>Coffeebreak!$A$2</f>
        <v>Coffeebreak</v>
      </c>
      <c r="B73" s="69" t="str">
        <f>Coffeebreak!C77</f>
        <v>Softgetränke, Orangensaft, Früchteschale</v>
      </c>
      <c r="C73">
        <f>IFERROR(INDEX(Coffeebreak!$A$6:$A$87,MATCH(Anzeige!B73,Coffeebreak!$C$6:$C$87,0)),0)</f>
        <v>0</v>
      </c>
      <c r="D73" s="52">
        <f>Coffeebreak!E76</f>
        <v>0</v>
      </c>
      <c r="E73" s="48">
        <f t="shared" si="3"/>
        <v>0</v>
      </c>
      <c r="F73" s="49" t="str">
        <f t="shared" si="2"/>
        <v/>
      </c>
    </row>
    <row r="74" spans="1:6">
      <c r="A74" s="71" t="str">
        <f>Coffeebreak!$A$2</f>
        <v>Coffeebreak</v>
      </c>
      <c r="B74" s="69" t="str">
        <f>Coffeebreak!C78</f>
        <v>Kleinbrötli, Birchermüesli im Glas, kleiner Schinken-Käseteller</v>
      </c>
      <c r="C74">
        <f>IFERROR(INDEX(Coffeebreak!$A$6:$A$87,MATCH(Anzeige!B74,Coffeebreak!$C$6:$C$87,0)),0)</f>
        <v>0</v>
      </c>
      <c r="D74" s="52">
        <f>Coffeebreak!E77</f>
        <v>0</v>
      </c>
      <c r="E74" s="48">
        <f t="shared" si="3"/>
        <v>0</v>
      </c>
      <c r="F74" s="49" t="str">
        <f t="shared" si="2"/>
        <v/>
      </c>
    </row>
    <row r="75" spans="1:6">
      <c r="A75" s="71" t="str">
        <f>Coffeebreak!$A$2</f>
        <v>Coffeebreak</v>
      </c>
      <c r="B75" s="69">
        <f>Coffeebreak!C79</f>
        <v>0</v>
      </c>
      <c r="C75">
        <f>IFERROR(INDEX(Coffeebreak!$A$6:$A$87,MATCH(Anzeige!B75,Coffeebreak!$C$6:$C$87,0)),0)</f>
        <v>0</v>
      </c>
      <c r="D75" s="52">
        <f>Coffeebreak!E78</f>
        <v>0</v>
      </c>
      <c r="E75" s="48">
        <f t="shared" si="3"/>
        <v>0</v>
      </c>
      <c r="F75" s="49" t="str">
        <f t="shared" si="2"/>
        <v/>
      </c>
    </row>
    <row r="76" spans="1:6">
      <c r="A76" s="71" t="str">
        <f>Coffeebreak!$A$2</f>
        <v>Coffeebreak</v>
      </c>
      <c r="B76" s="69" t="str">
        <f>Coffeebreak!C80</f>
        <v>AFTERNOON BREAK light</v>
      </c>
      <c r="C76">
        <f>IFERROR(INDEX(Coffeebreak!$A$6:$A$87,MATCH(Anzeige!B76,Coffeebreak!$C$6:$C$87,0)),0)</f>
        <v>0</v>
      </c>
      <c r="D76" s="52">
        <f>Coffeebreak!E79</f>
        <v>0</v>
      </c>
      <c r="E76" s="48">
        <f t="shared" si="3"/>
        <v>0</v>
      </c>
      <c r="F76" s="49" t="str">
        <f t="shared" si="2"/>
        <v/>
      </c>
    </row>
    <row r="77" spans="1:6">
      <c r="A77" s="71" t="str">
        <f>Coffeebreak!$A$2</f>
        <v>Coffeebreak</v>
      </c>
      <c r="B77" s="69" t="str">
        <f>Coffeebreak!C81</f>
        <v>ab 5 Personen</v>
      </c>
      <c r="C77">
        <f>IFERROR(INDEX(Coffeebreak!$A$6:$A$87,MATCH(Anzeige!B77,Coffeebreak!$C$6:$C$87,0)),0)</f>
        <v>0</v>
      </c>
      <c r="D77" s="52">
        <f>Coffeebreak!E80</f>
        <v>9</v>
      </c>
      <c r="E77" s="48">
        <f t="shared" si="3"/>
        <v>0</v>
      </c>
      <c r="F77" s="49" t="str">
        <f t="shared" si="2"/>
        <v/>
      </c>
    </row>
    <row r="78" spans="1:6">
      <c r="A78" s="71" t="str">
        <f>Coffeebreak!$A$2</f>
        <v>Coffeebreak</v>
      </c>
      <c r="B78" s="69" t="str">
        <f>Coffeebreak!C82</f>
        <v>Kaffee, Tee, Mineralwasser, Softgetränke, Orangensaft</v>
      </c>
      <c r="C78">
        <f>IFERROR(INDEX(Coffeebreak!$A$6:$A$87,MATCH(Anzeige!B78,Coffeebreak!$C$6:$C$87,0)),0)</f>
        <v>0</v>
      </c>
      <c r="D78" s="52">
        <f>Coffeebreak!E81</f>
        <v>0</v>
      </c>
      <c r="E78" s="48">
        <f t="shared" si="3"/>
        <v>0</v>
      </c>
      <c r="F78" s="49" t="str">
        <f t="shared" si="2"/>
        <v/>
      </c>
    </row>
    <row r="79" spans="1:6">
      <c r="A79" s="71" t="str">
        <f>Coffeebreak!$A$2</f>
        <v>Coffeebreak</v>
      </c>
      <c r="B79" s="69">
        <f>Coffeebreak!C83</f>
        <v>0</v>
      </c>
      <c r="C79">
        <f>IFERROR(INDEX(Coffeebreak!$A$6:$A$87,MATCH(Anzeige!B79,Coffeebreak!$C$6:$C$87,0)),0)</f>
        <v>0</v>
      </c>
      <c r="D79" s="52">
        <f>Coffeebreak!E82</f>
        <v>0</v>
      </c>
      <c r="E79" s="48">
        <f t="shared" si="3"/>
        <v>0</v>
      </c>
      <c r="F79" s="49" t="str">
        <f t="shared" si="2"/>
        <v/>
      </c>
    </row>
    <row r="80" spans="1:6">
      <c r="A80" s="71" t="str">
        <f>Coffeebreak!$A$2</f>
        <v>Coffeebreak</v>
      </c>
      <c r="B80" s="69" t="str">
        <f>Coffeebreak!C84</f>
        <v>AFTERNOON BREAK sweet</v>
      </c>
      <c r="C80">
        <f>IFERROR(INDEX(Coffeebreak!$A$6:$A$87,MATCH(Anzeige!B80,Coffeebreak!$C$6:$C$87,0)),0)</f>
        <v>0</v>
      </c>
      <c r="D80" s="52">
        <f>Coffeebreak!E83</f>
        <v>0</v>
      </c>
      <c r="E80" s="48">
        <f t="shared" si="3"/>
        <v>0</v>
      </c>
      <c r="F80" s="49" t="str">
        <f t="shared" si="2"/>
        <v/>
      </c>
    </row>
    <row r="81" spans="1:10">
      <c r="A81" s="71" t="str">
        <f>Coffeebreak!$A$2</f>
        <v>Coffeebreak</v>
      </c>
      <c r="B81" s="69" t="str">
        <f>Coffeebreak!C85</f>
        <v>ab 10 Personen</v>
      </c>
      <c r="C81">
        <f>IFERROR(INDEX(Coffeebreak!$A$6:$A$87,MATCH(Anzeige!B81,Coffeebreak!$C$6:$C$87,0)),0)</f>
        <v>0</v>
      </c>
      <c r="D81" s="52">
        <f>Coffeebreak!E84</f>
        <v>13.5</v>
      </c>
      <c r="E81" s="48">
        <f t="shared" si="3"/>
        <v>0</v>
      </c>
      <c r="F81" s="49" t="str">
        <f t="shared" si="2"/>
        <v/>
      </c>
    </row>
    <row r="82" spans="1:10">
      <c r="A82" s="71" t="str">
        <f>Coffeebreak!$A$2</f>
        <v>Coffeebreak</v>
      </c>
      <c r="B82" s="69" t="str">
        <f>Coffeebreak!C86</f>
        <v xml:space="preserve">Kaffee, Tee, Mineralwasser, Softgetränke, Orangensaft, </v>
      </c>
      <c r="C82">
        <f>IFERROR(INDEX(Coffeebreak!$A$6:$A$87,MATCH(Anzeige!B82,Coffeebreak!$C$6:$C$87,0)),0)</f>
        <v>0</v>
      </c>
      <c r="D82" s="52">
        <f>Coffeebreak!E85</f>
        <v>0</v>
      </c>
      <c r="E82" s="48">
        <f t="shared" si="3"/>
        <v>0</v>
      </c>
      <c r="F82" s="49" t="str">
        <f t="shared" si="2"/>
        <v/>
      </c>
    </row>
    <row r="83" spans="1:10">
      <c r="A83" s="71" t="str">
        <f>Coffeebreak!$A$2</f>
        <v>Coffeebreak</v>
      </c>
      <c r="B83" s="69" t="str">
        <f>Coffeebreak!C87</f>
        <v>Kaffeegebäck assortiert</v>
      </c>
      <c r="C83">
        <f>IFERROR(INDEX(Coffeebreak!$A$6:$A$87,MATCH(Anzeige!B83,Coffeebreak!$C$6:$C$87,0)),0)</f>
        <v>0</v>
      </c>
      <c r="D83" s="52">
        <f>Coffeebreak!E86</f>
        <v>0</v>
      </c>
      <c r="E83" s="48">
        <f t="shared" si="3"/>
        <v>0</v>
      </c>
      <c r="F83" s="49" t="str">
        <f t="shared" si="2"/>
        <v/>
      </c>
    </row>
    <row r="84" spans="1:10">
      <c r="A84" s="70" t="str">
        <f>'Working Lunch'!$A$2</f>
        <v>Working Lunch</v>
      </c>
      <c r="B84" t="str">
        <f>'Working Lunch'!C7</f>
        <v>Parisette Laugen</v>
      </c>
      <c r="C84">
        <f>IFERROR(INDEX('Working Lunch'!$A$7:$A$50,MATCH(Anzeige!B84,'Working Lunch'!$C$7:$C$50,0)),0)</f>
        <v>0</v>
      </c>
      <c r="D84" s="51">
        <f>'Working Lunch'!E7</f>
        <v>35</v>
      </c>
      <c r="E84" s="48">
        <f>IFERROR(D84*C84,0)</f>
        <v>0</v>
      </c>
      <c r="F84" s="49" t="str">
        <f t="shared" si="2"/>
        <v/>
      </c>
    </row>
    <row r="85" spans="1:10">
      <c r="A85" s="70" t="str">
        <f>'Working Lunch'!$A$2</f>
        <v>Working Lunch</v>
      </c>
      <c r="B85" t="str">
        <f>'Working Lunch'!C8</f>
        <v>Brie, Butter, Lollosalat, Gurken, Tomaten, Baumnüsse</v>
      </c>
      <c r="C85">
        <f>IFERROR(INDEX('Working Lunch'!$A$7:$A$50,MATCH(Anzeige!B85,'Working Lunch'!$C$7:$C$50,0)),0)</f>
        <v>0</v>
      </c>
      <c r="D85" s="51">
        <f>'Working Lunch'!E8</f>
        <v>0</v>
      </c>
      <c r="E85" s="48">
        <f t="shared" ref="E85:E127" si="4">IFERROR(D85*C85,0)</f>
        <v>0</v>
      </c>
      <c r="F85" s="49" t="str">
        <f t="shared" si="2"/>
        <v/>
      </c>
    </row>
    <row r="86" spans="1:10">
      <c r="A86" s="70" t="str">
        <f>'Working Lunch'!$A$2</f>
        <v>Working Lunch</v>
      </c>
      <c r="B86">
        <f>'Working Lunch'!C9</f>
        <v>0</v>
      </c>
      <c r="C86">
        <f>IFERROR(INDEX('Working Lunch'!$A$7:$A$50,MATCH(Anzeige!B86,'Working Lunch'!$C$7:$C$50,0)),0)</f>
        <v>0</v>
      </c>
      <c r="D86" s="51">
        <f>'Working Lunch'!E9</f>
        <v>0</v>
      </c>
      <c r="E86" s="48">
        <f t="shared" si="4"/>
        <v>0</v>
      </c>
      <c r="F86" s="49" t="str">
        <f t="shared" si="2"/>
        <v/>
      </c>
    </row>
    <row r="87" spans="1:10">
      <c r="A87" s="70" t="str">
        <f>'Working Lunch'!$A$2</f>
        <v>Working Lunch</v>
      </c>
      <c r="B87" t="str">
        <f>'Working Lunch'!C10</f>
        <v>Parisette Laugen</v>
      </c>
      <c r="C87">
        <f>IFERROR(INDEX('Working Lunch'!$A$7:$A$50,MATCH(Anzeige!B87,'Working Lunch'!$C$7:$C$50,0)),0)</f>
        <v>0</v>
      </c>
      <c r="D87" s="51">
        <f>'Working Lunch'!E10</f>
        <v>35</v>
      </c>
      <c r="E87" s="48">
        <f t="shared" si="4"/>
        <v>0</v>
      </c>
      <c r="F87" s="49" t="str">
        <f t="shared" si="2"/>
        <v/>
      </c>
    </row>
    <row r="88" spans="1:10">
      <c r="A88" s="70" t="str">
        <f>'Working Lunch'!$A$2</f>
        <v>Working Lunch</v>
      </c>
      <c r="B88" t="str">
        <f>'Working Lunch'!C11</f>
        <v>Bergkäse, Eier, Mayonnaise, Gurken, Kresse</v>
      </c>
      <c r="C88">
        <f>IFERROR(INDEX('Working Lunch'!$A$7:$A$50,MATCH(Anzeige!B88,'Working Lunch'!$C$7:$C$50,0)),0)</f>
        <v>0</v>
      </c>
      <c r="D88" s="51">
        <f>'Working Lunch'!E11</f>
        <v>0</v>
      </c>
      <c r="E88" s="48">
        <f t="shared" si="4"/>
        <v>0</v>
      </c>
      <c r="F88" s="49" t="str">
        <f t="shared" si="2"/>
        <v/>
      </c>
    </row>
    <row r="89" spans="1:10">
      <c r="A89" s="70" t="str">
        <f>'Working Lunch'!$A$2</f>
        <v>Working Lunch</v>
      </c>
      <c r="B89">
        <f>'Working Lunch'!C12</f>
        <v>0</v>
      </c>
      <c r="C89">
        <f>IFERROR(INDEX('Working Lunch'!$A$7:$A$50,MATCH(Anzeige!B89,'Working Lunch'!$C$7:$C$50,0)),0)</f>
        <v>0</v>
      </c>
      <c r="D89" s="51">
        <f>'Working Lunch'!E12</f>
        <v>0</v>
      </c>
      <c r="E89" s="48">
        <f t="shared" si="4"/>
        <v>0</v>
      </c>
      <c r="F89" s="49" t="str">
        <f t="shared" si="2"/>
        <v/>
      </c>
    </row>
    <row r="90" spans="1:10">
      <c r="A90" s="70" t="str">
        <f>'Working Lunch'!$A$2</f>
        <v>Working Lunch</v>
      </c>
      <c r="B90" t="str">
        <f>'Working Lunch'!C13</f>
        <v>Parisette hell</v>
      </c>
      <c r="C90">
        <f>IFERROR(INDEX('Working Lunch'!$A$7:$A$50,MATCH(Anzeige!B90,'Working Lunch'!$C$7:$C$50,0)),0)</f>
        <v>0</v>
      </c>
      <c r="D90" s="51">
        <f>'Working Lunch'!E13</f>
        <v>35</v>
      </c>
      <c r="E90" s="48">
        <f t="shared" si="4"/>
        <v>0</v>
      </c>
      <c r="F90" s="49" t="str">
        <f t="shared" si="2"/>
        <v/>
      </c>
    </row>
    <row r="91" spans="1:10">
      <c r="A91" s="70" t="str">
        <f>'Working Lunch'!$A$2</f>
        <v>Working Lunch</v>
      </c>
      <c r="B91" t="str">
        <f>'Working Lunch'!C14</f>
        <v>Tomate, Mozzarella, Basilikum, Pesto und Rucola</v>
      </c>
      <c r="C91">
        <f>IFERROR(INDEX('Working Lunch'!$A$7:$A$50,MATCH(Anzeige!B91,'Working Lunch'!$C$7:$C$50,0)),0)</f>
        <v>0</v>
      </c>
      <c r="D91" s="51">
        <f>'Working Lunch'!E14</f>
        <v>0</v>
      </c>
      <c r="E91" s="48">
        <f t="shared" si="4"/>
        <v>0</v>
      </c>
      <c r="F91" s="49" t="str">
        <f t="shared" si="2"/>
        <v/>
      </c>
      <c r="J91" s="24"/>
    </row>
    <row r="92" spans="1:10">
      <c r="A92" s="70" t="str">
        <f>'Working Lunch'!$A$2</f>
        <v>Working Lunch</v>
      </c>
      <c r="B92">
        <f>'Working Lunch'!C15</f>
        <v>0</v>
      </c>
      <c r="C92">
        <f>IFERROR(INDEX('Working Lunch'!$A$7:$A$50,MATCH(Anzeige!B92,'Working Lunch'!$C$7:$C$50,0)),0)</f>
        <v>0</v>
      </c>
      <c r="D92" s="51">
        <f>'Working Lunch'!E15</f>
        <v>0</v>
      </c>
      <c r="E92" s="48">
        <f t="shared" si="4"/>
        <v>0</v>
      </c>
      <c r="F92" s="49" t="str">
        <f t="shared" si="2"/>
        <v/>
      </c>
    </row>
    <row r="93" spans="1:10">
      <c r="A93" s="70" t="str">
        <f>'Working Lunch'!$A$2</f>
        <v>Working Lunch</v>
      </c>
      <c r="B93" t="str">
        <f>'Working Lunch'!C16</f>
        <v>Parisette hell</v>
      </c>
      <c r="C93">
        <f>IFERROR(INDEX('Working Lunch'!$A$7:$A$50,MATCH(Anzeige!B93,'Working Lunch'!$C$7:$C$50,0)),0)</f>
        <v>0</v>
      </c>
      <c r="D93" s="51">
        <f>'Working Lunch'!E16</f>
        <v>35</v>
      </c>
      <c r="E93" s="48">
        <f t="shared" si="4"/>
        <v>0</v>
      </c>
      <c r="F93" s="49" t="str">
        <f t="shared" si="2"/>
        <v/>
      </c>
    </row>
    <row r="94" spans="1:10">
      <c r="A94" s="70" t="str">
        <f>'Working Lunch'!$A$2</f>
        <v>Working Lunch</v>
      </c>
      <c r="B94" t="str">
        <f>'Working Lunch'!C17</f>
        <v>Trutenbrust, Ei, Tartarsauce, Cornichons, Tomate, Lollosalat</v>
      </c>
      <c r="C94">
        <f>IFERROR(INDEX('Working Lunch'!$A$7:$A$50,MATCH(Anzeige!B94,'Working Lunch'!$C$7:$C$50,0)),0)</f>
        <v>0</v>
      </c>
      <c r="D94" s="51">
        <f>'Working Lunch'!E17</f>
        <v>0</v>
      </c>
      <c r="E94" s="48">
        <f t="shared" si="4"/>
        <v>0</v>
      </c>
      <c r="F94" s="49" t="str">
        <f t="shared" si="2"/>
        <v/>
      </c>
    </row>
    <row r="95" spans="1:10">
      <c r="A95" s="70" t="str">
        <f>'Working Lunch'!$A$2</f>
        <v>Working Lunch</v>
      </c>
      <c r="B95">
        <f>'Working Lunch'!C18</f>
        <v>0</v>
      </c>
      <c r="C95">
        <f>IFERROR(INDEX('Working Lunch'!$A$7:$A$50,MATCH(Anzeige!B95,'Working Lunch'!$C$7:$C$50,0)),0)</f>
        <v>0</v>
      </c>
      <c r="D95" s="51">
        <f>'Working Lunch'!E18</f>
        <v>0</v>
      </c>
      <c r="E95" s="48">
        <f t="shared" si="4"/>
        <v>0</v>
      </c>
      <c r="F95" s="49" t="str">
        <f t="shared" si="2"/>
        <v/>
      </c>
    </row>
    <row r="96" spans="1:10">
      <c r="A96" s="70" t="str">
        <f>'Working Lunch'!$A$2</f>
        <v>Working Lunch</v>
      </c>
      <c r="B96" t="str">
        <f>'Working Lunch'!C19</f>
        <v>Parisette dunkel</v>
      </c>
      <c r="C96">
        <f>IFERROR(INDEX('Working Lunch'!$A$7:$A$50,MATCH(Anzeige!B96,'Working Lunch'!$C$7:$C$50,0)),0)</f>
        <v>0</v>
      </c>
      <c r="D96" s="51">
        <f>'Working Lunch'!E19</f>
        <v>40</v>
      </c>
      <c r="E96" s="48">
        <f t="shared" si="4"/>
        <v>0</v>
      </c>
      <c r="F96" s="49" t="str">
        <f t="shared" si="2"/>
        <v/>
      </c>
    </row>
    <row r="97" spans="1:6">
      <c r="A97" s="70" t="str">
        <f>'Working Lunch'!$A$2</f>
        <v>Working Lunch</v>
      </c>
      <c r="B97" t="str">
        <f>'Working Lunch'!C20</f>
        <v xml:space="preserve">Rauchlachs, Cantadou, Kopfsalat, Kapern, Zwiebeln, Meerrettich </v>
      </c>
      <c r="C97">
        <f>IFERROR(INDEX('Working Lunch'!$A$7:$A$50,MATCH(Anzeige!B97,'Working Lunch'!$C$7:$C$50,0)),0)</f>
        <v>0</v>
      </c>
      <c r="D97" s="51">
        <f>'Working Lunch'!E20</f>
        <v>0</v>
      </c>
      <c r="E97" s="48">
        <f t="shared" si="4"/>
        <v>0</v>
      </c>
      <c r="F97" s="49" t="str">
        <f t="shared" si="2"/>
        <v/>
      </c>
    </row>
    <row r="98" spans="1:6">
      <c r="A98" s="70" t="str">
        <f>'Working Lunch'!$A$2</f>
        <v>Working Lunch</v>
      </c>
      <c r="B98">
        <f>'Working Lunch'!C21</f>
        <v>0</v>
      </c>
      <c r="C98">
        <f>IFERROR(INDEX('Working Lunch'!$A$7:$A$50,MATCH(Anzeige!B98,'Working Lunch'!$C$7:$C$50,0)),0)</f>
        <v>0</v>
      </c>
      <c r="D98" s="51">
        <f>'Working Lunch'!E21</f>
        <v>0</v>
      </c>
      <c r="E98" s="48">
        <f t="shared" si="4"/>
        <v>0</v>
      </c>
      <c r="F98" s="49" t="str">
        <f t="shared" si="2"/>
        <v/>
      </c>
    </row>
    <row r="99" spans="1:6">
      <c r="A99" s="70" t="str">
        <f>'Working Lunch'!$A$2</f>
        <v>Working Lunch</v>
      </c>
      <c r="B99" t="str">
        <f>'Working Lunch'!C22</f>
        <v>Parisette dunkel</v>
      </c>
      <c r="C99">
        <f>IFERROR(INDEX('Working Lunch'!$A$7:$A$50,MATCH(Anzeige!B99,'Working Lunch'!$C$7:$C$50,0)),0)</f>
        <v>0</v>
      </c>
      <c r="D99" s="51">
        <f>'Working Lunch'!E22</f>
        <v>40</v>
      </c>
      <c r="E99" s="48">
        <f t="shared" si="4"/>
        <v>0</v>
      </c>
      <c r="F99" s="49" t="str">
        <f t="shared" si="2"/>
        <v/>
      </c>
    </row>
    <row r="100" spans="1:6">
      <c r="A100" s="70" t="str">
        <f>'Working Lunch'!$A$2</f>
        <v>Working Lunch</v>
      </c>
      <c r="B100" t="str">
        <f>'Working Lunch'!C23</f>
        <v>Roastbeef, Coleslaw, Tomate, Senfbutter, Eisbergsalat</v>
      </c>
      <c r="C100">
        <f>IFERROR(INDEX('Working Lunch'!$A$7:$A$50,MATCH(Anzeige!B100,'Working Lunch'!$C$7:$C$50,0)),0)</f>
        <v>0</v>
      </c>
      <c r="D100" s="51">
        <f>'Working Lunch'!E23</f>
        <v>0</v>
      </c>
      <c r="E100" s="48">
        <f t="shared" si="4"/>
        <v>0</v>
      </c>
      <c r="F100" s="49" t="str">
        <f t="shared" si="2"/>
        <v/>
      </c>
    </row>
    <row r="101" spans="1:6">
      <c r="A101" s="70" t="str">
        <f>'Working Lunch'!$A$2</f>
        <v>Working Lunch</v>
      </c>
      <c r="B101">
        <f>'Working Lunch'!C24</f>
        <v>0</v>
      </c>
      <c r="C101">
        <f>IFERROR(INDEX('Working Lunch'!$A$7:$A$50,MATCH(Anzeige!B101,'Working Lunch'!$C$7:$C$50,0)),0)</f>
        <v>0</v>
      </c>
      <c r="D101" s="51">
        <f>'Working Lunch'!E24</f>
        <v>0</v>
      </c>
      <c r="E101" s="48">
        <f t="shared" si="4"/>
        <v>0</v>
      </c>
      <c r="F101" s="49" t="str">
        <f t="shared" si="2"/>
        <v/>
      </c>
    </row>
    <row r="102" spans="1:6">
      <c r="A102" s="70" t="str">
        <f>'Working Lunch'!$A$2</f>
        <v>Working Lunch</v>
      </c>
      <c r="B102">
        <f>'Working Lunch'!C25</f>
        <v>0</v>
      </c>
      <c r="C102">
        <f>IFERROR(INDEX('Working Lunch'!$A$7:$A$50,MATCH(Anzeige!B102,'Working Lunch'!$C$7:$C$50,0)),0)</f>
        <v>0</v>
      </c>
      <c r="D102" s="51">
        <f>'Working Lunch'!E25</f>
        <v>0</v>
      </c>
      <c r="E102" s="48">
        <f t="shared" si="4"/>
        <v>0</v>
      </c>
      <c r="F102" s="49" t="str">
        <f t="shared" si="2"/>
        <v/>
      </c>
    </row>
    <row r="103" spans="1:6">
      <c r="A103" s="70" t="str">
        <f>'Working Lunch'!$A$2</f>
        <v>Working Lunch</v>
      </c>
      <c r="B103">
        <f>'Working Lunch'!C26</f>
        <v>0</v>
      </c>
      <c r="C103">
        <f>IFERROR(INDEX('Working Lunch'!$A$7:$A$50,MATCH(Anzeige!B103,'Working Lunch'!$C$7:$C$50,0)),0)</f>
        <v>0</v>
      </c>
      <c r="D103" s="51">
        <f>'Working Lunch'!E26</f>
        <v>0</v>
      </c>
      <c r="E103" s="48">
        <f t="shared" si="4"/>
        <v>0</v>
      </c>
      <c r="F103" s="49" t="str">
        <f t="shared" si="2"/>
        <v/>
      </c>
    </row>
    <row r="104" spans="1:6">
      <c r="A104" s="70" t="str">
        <f>'Working Lunch'!$A$2</f>
        <v>Working Lunch</v>
      </c>
      <c r="B104">
        <f>'Working Lunch'!C27</f>
        <v>0</v>
      </c>
      <c r="C104">
        <f>IFERROR(INDEX('Working Lunch'!$A$7:$A$50,MATCH(Anzeige!B104,'Working Lunch'!$C$7:$C$50,0)),0)</f>
        <v>0</v>
      </c>
      <c r="D104" s="51">
        <f>'Working Lunch'!E27</f>
        <v>0</v>
      </c>
      <c r="E104" s="48">
        <f t="shared" si="4"/>
        <v>0</v>
      </c>
      <c r="F104" s="49" t="str">
        <f t="shared" si="2"/>
        <v/>
      </c>
    </row>
    <row r="105" spans="1:6">
      <c r="A105" s="70" t="str">
        <f>'Working Lunch'!$A$2</f>
        <v>Working Lunch</v>
      </c>
      <c r="B105">
        <f>'Working Lunch'!C28</f>
        <v>0</v>
      </c>
      <c r="C105">
        <f>IFERROR(INDEX('Working Lunch'!$A$7:$A$50,MATCH(Anzeige!B105,'Working Lunch'!$C$7:$C$50,0)),0)</f>
        <v>0</v>
      </c>
      <c r="D105" s="51" t="str">
        <f>'Working Lunch'!E28</f>
        <v>Preis</v>
      </c>
      <c r="E105" s="48">
        <f t="shared" si="4"/>
        <v>0</v>
      </c>
      <c r="F105" s="49" t="str">
        <f t="shared" si="2"/>
        <v/>
      </c>
    </row>
    <row r="106" spans="1:6">
      <c r="A106" s="70" t="str">
        <f>'Working Lunch'!$A$2</f>
        <v>Working Lunch</v>
      </c>
      <c r="B106" t="str">
        <f>'Working Lunch'!C29</f>
        <v>LUNCH PACKAGE Sandwich</v>
      </c>
      <c r="C106">
        <f>IFERROR(INDEX('Working Lunch'!$A$7:$A$50,MATCH(Anzeige!B106,'Working Lunch'!$C$7:$C$50,0)),0)</f>
        <v>0</v>
      </c>
      <c r="D106" s="51">
        <f>'Working Lunch'!E29</f>
        <v>19.5</v>
      </c>
      <c r="E106" s="48">
        <f t="shared" si="4"/>
        <v>0</v>
      </c>
      <c r="F106" s="49" t="str">
        <f t="shared" si="2"/>
        <v/>
      </c>
    </row>
    <row r="107" spans="1:6">
      <c r="A107" s="70" t="str">
        <f>'Working Lunch'!$A$2</f>
        <v>Working Lunch</v>
      </c>
      <c r="B107" t="str">
        <f>'Working Lunch'!C30</f>
        <v>Ab 10 Personen</v>
      </c>
      <c r="C107">
        <f>IFERROR(INDEX('Working Lunch'!$A$7:$A$50,MATCH(Anzeige!B107,'Working Lunch'!$C$7:$C$50,0)),0)</f>
        <v>0</v>
      </c>
      <c r="D107" s="51">
        <f>'Working Lunch'!E30</f>
        <v>0</v>
      </c>
      <c r="E107" s="48">
        <f t="shared" si="4"/>
        <v>0</v>
      </c>
      <c r="F107" s="49" t="str">
        <f t="shared" si="2"/>
        <v/>
      </c>
    </row>
    <row r="108" spans="1:6">
      <c r="A108" s="70" t="str">
        <f>'Working Lunch'!$A$2</f>
        <v>Working Lunch</v>
      </c>
      <c r="B108" t="str">
        <f>'Working Lunch'!C31</f>
        <v>Assortierte Sandwich-Platte mit 3 Sandwiches pro Person</v>
      </c>
      <c r="C108">
        <f>IFERROR(INDEX('Working Lunch'!$A$7:$A$50,MATCH(Anzeige!B108,'Working Lunch'!$C$7:$C$50,0)),0)</f>
        <v>0</v>
      </c>
      <c r="D108" s="51">
        <f>'Working Lunch'!E31</f>
        <v>0</v>
      </c>
      <c r="E108" s="48">
        <f t="shared" si="4"/>
        <v>0</v>
      </c>
      <c r="F108" s="49" t="str">
        <f t="shared" si="2"/>
        <v/>
      </c>
    </row>
    <row r="109" spans="1:6">
      <c r="A109" s="70" t="str">
        <f>'Working Lunch'!$A$2</f>
        <v>Working Lunch</v>
      </c>
      <c r="B109" t="str">
        <f>'Working Lunch'!C32</f>
        <v>1 Softdrink 0.5l nach Wahl</v>
      </c>
      <c r="C109">
        <f>IFERROR(INDEX('Working Lunch'!$A$7:$A$50,MATCH(Anzeige!B109,'Working Lunch'!$C$7:$C$50,0)),0)</f>
        <v>0</v>
      </c>
      <c r="D109" s="51">
        <f>'Working Lunch'!E32</f>
        <v>0</v>
      </c>
      <c r="E109" s="48">
        <f t="shared" si="4"/>
        <v>0</v>
      </c>
      <c r="F109" s="49" t="str">
        <f t="shared" si="2"/>
        <v/>
      </c>
    </row>
    <row r="110" spans="1:6">
      <c r="A110" s="70" t="str">
        <f>'Working Lunch'!$A$2</f>
        <v>Working Lunch</v>
      </c>
      <c r="B110">
        <f>'Working Lunch'!C33</f>
        <v>0</v>
      </c>
      <c r="C110">
        <f>IFERROR(INDEX('Working Lunch'!$A$7:$A$50,MATCH(Anzeige!B110,'Working Lunch'!$C$7:$C$50,0)),0)</f>
        <v>0</v>
      </c>
      <c r="D110" s="51">
        <f>'Working Lunch'!E33</f>
        <v>0</v>
      </c>
      <c r="E110" s="48">
        <f t="shared" si="4"/>
        <v>0</v>
      </c>
      <c r="F110" s="49" t="str">
        <f t="shared" si="2"/>
        <v/>
      </c>
    </row>
    <row r="111" spans="1:6">
      <c r="A111" s="70" t="str">
        <f>'Working Lunch'!$A$2</f>
        <v>Working Lunch</v>
      </c>
      <c r="B111" t="str">
        <f>'Working Lunch'!C34</f>
        <v>LUNCH PACKAGE Platte</v>
      </c>
      <c r="C111">
        <f>IFERROR(INDEX('Working Lunch'!$A$7:$A$50,MATCH(Anzeige!B111,'Working Lunch'!$C$7:$C$50,0)),0)</f>
        <v>0</v>
      </c>
      <c r="D111" s="51">
        <f>'Working Lunch'!E34</f>
        <v>19.5</v>
      </c>
      <c r="E111" s="48">
        <f t="shared" si="4"/>
        <v>0</v>
      </c>
      <c r="F111" s="49" t="str">
        <f t="shared" si="2"/>
        <v/>
      </c>
    </row>
    <row r="112" spans="1:6">
      <c r="A112" s="70" t="str">
        <f>'Working Lunch'!$A$2</f>
        <v>Working Lunch</v>
      </c>
      <c r="B112" t="str">
        <f>'Working Lunch'!C35</f>
        <v>Ab 20 Personen</v>
      </c>
      <c r="C112">
        <f>IFERROR(INDEX('Working Lunch'!$A$7:$A$50,MATCH(Anzeige!B112,'Working Lunch'!$C$7:$C$50,0)),0)</f>
        <v>0</v>
      </c>
      <c r="D112" s="51">
        <f>'Working Lunch'!E35</f>
        <v>0</v>
      </c>
      <c r="E112" s="48">
        <f t="shared" si="4"/>
        <v>0</v>
      </c>
      <c r="F112" s="49" t="str">
        <f t="shared" si="2"/>
        <v/>
      </c>
    </row>
    <row r="113" spans="1:6">
      <c r="A113" s="70" t="str">
        <f>'Working Lunch'!$A$2</f>
        <v>Working Lunch</v>
      </c>
      <c r="B113" t="str">
        <f>'Working Lunch'!C36</f>
        <v>Käseplatte mit diversem Hart-und Weichkäse, Fleischplatte mit diversen Fleischsorten</v>
      </c>
      <c r="C113">
        <f>IFERROR(INDEX('Working Lunch'!$A$7:$A$50,MATCH(Anzeige!B113,'Working Lunch'!$C$7:$C$50,0)),0)</f>
        <v>0</v>
      </c>
      <c r="D113" s="51">
        <f>'Working Lunch'!E36</f>
        <v>0</v>
      </c>
      <c r="E113" s="48">
        <f t="shared" si="4"/>
        <v>0</v>
      </c>
      <c r="F113" s="49" t="str">
        <f t="shared" si="2"/>
        <v/>
      </c>
    </row>
    <row r="114" spans="1:6">
      <c r="A114" s="70" t="str">
        <f>'Working Lunch'!$A$2</f>
        <v>Working Lunch</v>
      </c>
      <c r="B114" t="str">
        <f>'Working Lunch'!C37</f>
        <v>garniert mit Huusbrot &amp; Baguette</v>
      </c>
      <c r="C114">
        <f>IFERROR(INDEX('Working Lunch'!$A$7:$A$50,MATCH(Anzeige!B114,'Working Lunch'!$C$7:$C$50,0)),0)</f>
        <v>0</v>
      </c>
      <c r="D114" s="51">
        <f>'Working Lunch'!E37</f>
        <v>0</v>
      </c>
      <c r="E114" s="48">
        <f t="shared" si="4"/>
        <v>0</v>
      </c>
      <c r="F114" s="49" t="str">
        <f t="shared" si="2"/>
        <v/>
      </c>
    </row>
    <row r="115" spans="1:6">
      <c r="A115" s="70" t="str">
        <f>'Working Lunch'!$A$2</f>
        <v>Working Lunch</v>
      </c>
      <c r="B115" t="str">
        <f>'Working Lunch'!C38</f>
        <v>Gemischter Menüsalat mit Dressing</v>
      </c>
      <c r="C115">
        <f>IFERROR(INDEX('Working Lunch'!$A$7:$A$50,MATCH(Anzeige!B115,'Working Lunch'!$C$7:$C$50,0)),0)</f>
        <v>0</v>
      </c>
      <c r="D115" s="51">
        <f>'Working Lunch'!E38</f>
        <v>0</v>
      </c>
      <c r="E115" s="48">
        <f t="shared" si="4"/>
        <v>0</v>
      </c>
      <c r="F115" s="49" t="str">
        <f t="shared" si="2"/>
        <v/>
      </c>
    </row>
    <row r="116" spans="1:6">
      <c r="A116" s="70" t="str">
        <f>'Working Lunch'!$A$2</f>
        <v>Working Lunch</v>
      </c>
      <c r="B116" t="str">
        <f>'Working Lunch'!C39</f>
        <v>1 Softdrink 0.5l nach Wahl</v>
      </c>
      <c r="C116">
        <f>IFERROR(INDEX('Working Lunch'!$A$7:$A$50,MATCH(Anzeige!B116,'Working Lunch'!$C$7:$C$50,0)),0)</f>
        <v>0</v>
      </c>
      <c r="D116" s="51">
        <f>'Working Lunch'!E39</f>
        <v>0</v>
      </c>
      <c r="E116" s="48">
        <f t="shared" si="4"/>
        <v>0</v>
      </c>
      <c r="F116" s="49" t="str">
        <f t="shared" si="2"/>
        <v/>
      </c>
    </row>
    <row r="117" spans="1:6">
      <c r="A117" s="70" t="str">
        <f>'Working Lunch'!$A$2</f>
        <v>Working Lunch</v>
      </c>
      <c r="B117">
        <f>'Working Lunch'!C40</f>
        <v>0</v>
      </c>
      <c r="C117">
        <f>IFERROR(INDEX('Working Lunch'!$A$7:$A$50,MATCH(Anzeige!B117,'Working Lunch'!$C$7:$C$50,0)),0)</f>
        <v>0</v>
      </c>
      <c r="D117" s="51">
        <f>'Working Lunch'!E40</f>
        <v>0</v>
      </c>
      <c r="E117" s="48">
        <f t="shared" si="4"/>
        <v>0</v>
      </c>
      <c r="F117" s="49" t="str">
        <f t="shared" si="2"/>
        <v/>
      </c>
    </row>
    <row r="118" spans="1:6">
      <c r="A118" s="70" t="str">
        <f>'Working Lunch'!$A$2</f>
        <v>Working Lunch</v>
      </c>
      <c r="B118">
        <f>'Working Lunch'!C41</f>
        <v>0</v>
      </c>
      <c r="C118">
        <f>IFERROR(INDEX('Working Lunch'!$A$7:$A$50,MATCH(Anzeige!B118,'Working Lunch'!$C$7:$C$50,0)),0)</f>
        <v>0</v>
      </c>
      <c r="D118" s="51">
        <f>'Working Lunch'!E41</f>
        <v>0</v>
      </c>
      <c r="E118" s="48">
        <f t="shared" si="4"/>
        <v>0</v>
      </c>
      <c r="F118" s="49" t="str">
        <f t="shared" si="2"/>
        <v/>
      </c>
    </row>
    <row r="119" spans="1:6">
      <c r="A119" s="70" t="str">
        <f>'Working Lunch'!$A$2</f>
        <v>Working Lunch</v>
      </c>
      <c r="B119">
        <f>'Working Lunch'!C42</f>
        <v>0</v>
      </c>
      <c r="C119">
        <f>IFERROR(INDEX('Working Lunch'!$A$7:$A$50,MATCH(Anzeige!B119,'Working Lunch'!$C$7:$C$50,0)),0)</f>
        <v>0</v>
      </c>
      <c r="D119" s="51">
        <f>'Working Lunch'!E42</f>
        <v>0</v>
      </c>
      <c r="E119" s="48">
        <f t="shared" si="4"/>
        <v>0</v>
      </c>
      <c r="F119" s="49" t="str">
        <f t="shared" si="2"/>
        <v/>
      </c>
    </row>
    <row r="120" spans="1:6">
      <c r="A120" s="70" t="str">
        <f>'Working Lunch'!$A$2</f>
        <v>Working Lunch</v>
      </c>
      <c r="B120">
        <f>'Working Lunch'!C43</f>
        <v>0</v>
      </c>
      <c r="C120">
        <f>IFERROR(INDEX('Working Lunch'!$A$7:$A$50,MATCH(Anzeige!B120,'Working Lunch'!$C$7:$C$50,0)),0)</f>
        <v>0</v>
      </c>
      <c r="D120" s="51">
        <f>'Working Lunch'!E43</f>
        <v>0</v>
      </c>
      <c r="E120" s="48">
        <f t="shared" si="4"/>
        <v>0</v>
      </c>
      <c r="F120" s="49" t="str">
        <f t="shared" si="2"/>
        <v/>
      </c>
    </row>
    <row r="121" spans="1:6">
      <c r="A121" s="70" t="str">
        <f>'Working Lunch'!$A$2</f>
        <v>Working Lunch</v>
      </c>
      <c r="B121" t="str">
        <f>'Working Lunch'!C44</f>
        <v>DESSERT</v>
      </c>
      <c r="C121">
        <f>IFERROR(INDEX('Working Lunch'!$A$7:$A$50,MATCH(Anzeige!B121,'Working Lunch'!$C$7:$C$50,0)),0)</f>
        <v>0</v>
      </c>
      <c r="D121" s="51" t="str">
        <f>'Working Lunch'!E44</f>
        <v>Preis</v>
      </c>
      <c r="E121" s="48">
        <f t="shared" si="4"/>
        <v>0</v>
      </c>
      <c r="F121" s="49" t="str">
        <f t="shared" si="2"/>
        <v/>
      </c>
    </row>
    <row r="122" spans="1:6">
      <c r="A122" s="70" t="str">
        <f>'Working Lunch'!$A$2</f>
        <v>Working Lunch</v>
      </c>
      <c r="B122">
        <f>'Working Lunch'!C45</f>
        <v>0</v>
      </c>
      <c r="C122">
        <f>IFERROR(INDEX('Working Lunch'!$A$7:$A$50,MATCH(Anzeige!B122,'Working Lunch'!$C$7:$C$50,0)),0)</f>
        <v>0</v>
      </c>
      <c r="D122" s="51">
        <f>'Working Lunch'!E45</f>
        <v>0</v>
      </c>
      <c r="E122" s="48">
        <f t="shared" si="4"/>
        <v>0</v>
      </c>
      <c r="F122" s="49" t="str">
        <f t="shared" si="2"/>
        <v/>
      </c>
    </row>
    <row r="123" spans="1:6">
      <c r="A123" s="70" t="str">
        <f>'Working Lunch'!$A$2</f>
        <v>Working Lunch</v>
      </c>
      <c r="B123" t="str">
        <f>'Working Lunch'!C46</f>
        <v>Petit fours / 2 Stück, gemischt</v>
      </c>
      <c r="C123">
        <f>IFERROR(INDEX('Working Lunch'!$A$7:$A$50,MATCH(Anzeige!B123,'Working Lunch'!$C$7:$C$50,0)),0)</f>
        <v>0</v>
      </c>
      <c r="D123" s="51">
        <f>'Working Lunch'!E46</f>
        <v>3</v>
      </c>
      <c r="E123" s="48">
        <f t="shared" si="4"/>
        <v>0</v>
      </c>
      <c r="F123" s="49" t="str">
        <f t="shared" si="2"/>
        <v/>
      </c>
    </row>
    <row r="124" spans="1:6">
      <c r="A124" s="70" t="str">
        <f>'Working Lunch'!$A$2</f>
        <v>Working Lunch</v>
      </c>
      <c r="B124" t="str">
        <f>'Working Lunch'!C47</f>
        <v>Schokoladenmousse</v>
      </c>
      <c r="C124">
        <f>IFERROR(INDEX('Working Lunch'!$A$7:$A$50,MATCH(Anzeige!B124,'Working Lunch'!$C$7:$C$50,0)),0)</f>
        <v>0</v>
      </c>
      <c r="D124" s="51">
        <f>'Working Lunch'!E47</f>
        <v>3.5</v>
      </c>
      <c r="E124" s="48">
        <f t="shared" si="4"/>
        <v>0</v>
      </c>
      <c r="F124" s="49" t="str">
        <f t="shared" si="2"/>
        <v/>
      </c>
    </row>
    <row r="125" spans="1:6">
      <c r="A125" s="70" t="str">
        <f>'Working Lunch'!$A$2</f>
        <v>Working Lunch</v>
      </c>
      <c r="B125" t="str">
        <f>'Working Lunch'!C48</f>
        <v>Fruchtsalat im Glas</v>
      </c>
      <c r="C125">
        <f>IFERROR(INDEX('Working Lunch'!$A$7:$A$50,MATCH(Anzeige!B125,'Working Lunch'!$C$7:$C$50,0)),0)</f>
        <v>0</v>
      </c>
      <c r="D125" s="51">
        <f>'Working Lunch'!E48</f>
        <v>3.5</v>
      </c>
      <c r="E125" s="48">
        <f t="shared" si="4"/>
        <v>0</v>
      </c>
      <c r="F125" s="49" t="str">
        <f t="shared" si="2"/>
        <v/>
      </c>
    </row>
    <row r="126" spans="1:6">
      <c r="A126" s="70" t="str">
        <f>'Working Lunch'!$A$2</f>
        <v>Working Lunch</v>
      </c>
      <c r="B126" t="str">
        <f>'Working Lunch'!C49</f>
        <v>Panna Cotta mit saisonalem Topping</v>
      </c>
      <c r="C126">
        <f>IFERROR(INDEX('Working Lunch'!$A$7:$A$50,MATCH(Anzeige!B126,'Working Lunch'!$C$7:$C$50,0)),0)</f>
        <v>0</v>
      </c>
      <c r="D126" s="51">
        <f>'Working Lunch'!E49</f>
        <v>3.5</v>
      </c>
      <c r="E126" s="48">
        <f t="shared" si="4"/>
        <v>0</v>
      </c>
      <c r="F126" s="49" t="str">
        <f t="shared" si="2"/>
        <v/>
      </c>
    </row>
    <row r="127" spans="1:6">
      <c r="A127" s="70" t="str">
        <f>'Working Lunch'!$A$2</f>
        <v>Working Lunch</v>
      </c>
      <c r="B127" t="str">
        <f>'Working Lunch'!C50</f>
        <v>Mini Patisserie / assortiert</v>
      </c>
      <c r="C127">
        <f>IFERROR(INDEX('Working Lunch'!$A$7:$A$50,MATCH(Anzeige!B127,'Working Lunch'!$C$7:$C$50,0)),0)</f>
        <v>0</v>
      </c>
      <c r="D127" s="51">
        <f>'Working Lunch'!E50</f>
        <v>2.7</v>
      </c>
      <c r="E127" s="48">
        <f t="shared" si="4"/>
        <v>0</v>
      </c>
      <c r="F127" s="49" t="str">
        <f t="shared" si="2"/>
        <v/>
      </c>
    </row>
    <row r="128" spans="1:6">
      <c r="A128" s="68" t="str">
        <f>Apéro!$A$2</f>
        <v>Apéro</v>
      </c>
      <c r="B128" t="str">
        <f>Apéro!C7</f>
        <v>Small Apéro</v>
      </c>
      <c r="C128">
        <f>IFERROR(INDEX(Apéro!$A$7:$A$136,MATCH(Anzeige!B128,Apéro!$C$7:$C$136,0)),0)</f>
        <v>0</v>
      </c>
      <c r="D128" s="51">
        <f>Apéro!E7</f>
        <v>8.5</v>
      </c>
      <c r="E128" s="48">
        <f>IFERROR(D128*C128,0)</f>
        <v>0</v>
      </c>
      <c r="F128" s="49" t="str">
        <f t="shared" si="2"/>
        <v/>
      </c>
    </row>
    <row r="129" spans="1:6">
      <c r="A129" s="68" t="str">
        <f>Apéro!$A$2</f>
        <v>Apéro</v>
      </c>
      <c r="B129" t="str">
        <f>Apéro!C8</f>
        <v xml:space="preserve">Nüssli, Chips, Blätterteigstangen </v>
      </c>
      <c r="C129">
        <f>IFERROR(INDEX(Apéro!$A$7:$A$136,MATCH(Anzeige!B129,Apéro!$C$7:$C$136,0)),0)</f>
        <v>0</v>
      </c>
      <c r="D129" s="51">
        <f>Apéro!E8</f>
        <v>0</v>
      </c>
      <c r="E129" s="48">
        <f t="shared" ref="E129:E192" si="5">IFERROR(D129*C129,0)</f>
        <v>0</v>
      </c>
      <c r="F129" s="49" t="str">
        <f t="shared" si="2"/>
        <v/>
      </c>
    </row>
    <row r="130" spans="1:6">
      <c r="A130" s="68" t="str">
        <f>Apéro!$A$2</f>
        <v>Apéro</v>
      </c>
      <c r="B130">
        <f>Apéro!C9</f>
        <v>0</v>
      </c>
      <c r="C130">
        <f>IFERROR(INDEX(Apéro!$A$7:$A$136,MATCH(Anzeige!B130,Apéro!$C$7:$C$136,0)),0)</f>
        <v>0</v>
      </c>
      <c r="D130" s="51">
        <f>Apéro!E9</f>
        <v>0</v>
      </c>
      <c r="E130" s="48">
        <f t="shared" si="5"/>
        <v>0</v>
      </c>
      <c r="F130" s="49" t="str">
        <f t="shared" ref="F130:F193" si="6">IF(C130=0,"","x")</f>
        <v/>
      </c>
    </row>
    <row r="131" spans="1:6">
      <c r="A131" s="68" t="str">
        <f>Apéro!$A$2</f>
        <v>Apéro</v>
      </c>
      <c r="B131" t="str">
        <f>Apéro!C10</f>
        <v>Swiss Apéro</v>
      </c>
      <c r="C131">
        <f>IFERROR(INDEX(Apéro!$A$7:$A$136,MATCH(Anzeige!B131,Apéro!$C$7:$C$136,0)),0)</f>
        <v>0</v>
      </c>
      <c r="D131" s="51">
        <f>Apéro!E10</f>
        <v>12.5</v>
      </c>
      <c r="E131" s="48">
        <f t="shared" si="5"/>
        <v>0</v>
      </c>
      <c r="F131" s="49" t="str">
        <f t="shared" si="6"/>
        <v/>
      </c>
    </row>
    <row r="132" spans="1:6">
      <c r="A132" s="68" t="str">
        <f>Apéro!$A$2</f>
        <v>Apéro</v>
      </c>
      <c r="B132" t="str">
        <f>Apéro!C11</f>
        <v>Party Chäschüechli</v>
      </c>
      <c r="C132">
        <f>IFERROR(INDEX(Apéro!$A$7:$A$136,MATCH(Anzeige!B132,Apéro!$C$7:$C$136,0)),0)</f>
        <v>0</v>
      </c>
      <c r="D132" s="51">
        <f>Apéro!E11</f>
        <v>0</v>
      </c>
      <c r="E132" s="48">
        <f t="shared" si="5"/>
        <v>0</v>
      </c>
      <c r="F132" s="49" t="str">
        <f t="shared" si="6"/>
        <v/>
      </c>
    </row>
    <row r="133" spans="1:6">
      <c r="A133" s="68" t="str">
        <f>Apéro!$A$2</f>
        <v>Apéro</v>
      </c>
      <c r="B133" t="str">
        <f>Apéro!C12</f>
        <v>Party Schinkengipfeli</v>
      </c>
      <c r="C133">
        <f>IFERROR(INDEX(Apéro!$A$7:$A$136,MATCH(Anzeige!B133,Apéro!$C$7:$C$136,0)),0)</f>
        <v>0</v>
      </c>
      <c r="D133" s="51">
        <f>Apéro!E12</f>
        <v>0</v>
      </c>
      <c r="E133" s="48">
        <f t="shared" si="5"/>
        <v>0</v>
      </c>
      <c r="F133" s="49" t="str">
        <f t="shared" si="6"/>
        <v/>
      </c>
    </row>
    <row r="134" spans="1:6">
      <c r="A134" s="68" t="str">
        <f>Apéro!$A$2</f>
        <v>Apéro</v>
      </c>
      <c r="B134" t="str">
        <f>Apéro!C13</f>
        <v>Blätterteiggebäck</v>
      </c>
      <c r="C134">
        <f>IFERROR(INDEX(Apéro!$A$7:$A$136,MATCH(Anzeige!B134,Apéro!$C$7:$C$136,0)),0)</f>
        <v>0</v>
      </c>
      <c r="D134" s="51">
        <f>Apéro!E13</f>
        <v>0</v>
      </c>
      <c r="E134" s="48">
        <f t="shared" si="5"/>
        <v>0</v>
      </c>
      <c r="F134" s="49" t="str">
        <f t="shared" si="6"/>
        <v/>
      </c>
    </row>
    <row r="135" spans="1:6">
      <c r="A135" s="68" t="str">
        <f>Apéro!$A$2</f>
        <v>Apéro</v>
      </c>
      <c r="B135" t="str">
        <f>Apéro!C14</f>
        <v>Gemüsesticks mit Dip</v>
      </c>
      <c r="C135">
        <f>IFERROR(INDEX(Apéro!$A$7:$A$136,MATCH(Anzeige!B135,Apéro!$C$7:$C$136,0)),0)</f>
        <v>0</v>
      </c>
      <c r="D135" s="51">
        <f>Apéro!E14</f>
        <v>0</v>
      </c>
      <c r="E135" s="48">
        <f t="shared" si="5"/>
        <v>0</v>
      </c>
      <c r="F135" s="49" t="str">
        <f t="shared" si="6"/>
        <v/>
      </c>
    </row>
    <row r="136" spans="1:6">
      <c r="A136" s="68" t="str">
        <f>Apéro!$A$2</f>
        <v>Apéro</v>
      </c>
      <c r="B136">
        <f>Apéro!C15</f>
        <v>0</v>
      </c>
      <c r="C136">
        <f>IFERROR(INDEX(Apéro!$A$7:$A$136,MATCH(Anzeige!B136,Apéro!$C$7:$C$136,0)),0)</f>
        <v>0</v>
      </c>
      <c r="D136" s="51">
        <f>Apéro!E15</f>
        <v>0</v>
      </c>
      <c r="E136" s="48">
        <f t="shared" si="5"/>
        <v>0</v>
      </c>
      <c r="F136" s="49" t="str">
        <f t="shared" si="6"/>
        <v/>
      </c>
    </row>
    <row r="137" spans="1:6">
      <c r="A137" s="68" t="str">
        <f>Apéro!$A$2</f>
        <v>Apéro</v>
      </c>
      <c r="B137" t="str">
        <f>Apéro!C16</f>
        <v>Mediterran Apéro</v>
      </c>
      <c r="C137">
        <f>IFERROR(INDEX(Apéro!$A$7:$A$136,MATCH(Anzeige!B137,Apéro!$C$7:$C$136,0)),0)</f>
        <v>0</v>
      </c>
      <c r="D137" s="51">
        <f>Apéro!E16</f>
        <v>19.5</v>
      </c>
      <c r="E137" s="48">
        <f t="shared" si="5"/>
        <v>0</v>
      </c>
      <c r="F137" s="49" t="str">
        <f t="shared" si="6"/>
        <v/>
      </c>
    </row>
    <row r="138" spans="1:6">
      <c r="A138" s="68" t="str">
        <f>Apéro!$A$2</f>
        <v>Apéro</v>
      </c>
      <c r="B138" t="str">
        <f>Apéro!C17</f>
        <v>Marinierte Oliven und Parmesanmöckli</v>
      </c>
      <c r="C138">
        <f>IFERROR(INDEX(Apéro!$A$7:$A$136,MATCH(Anzeige!B138,Apéro!$C$7:$C$136,0)),0)</f>
        <v>0</v>
      </c>
      <c r="D138" s="51">
        <f>Apéro!E17</f>
        <v>0</v>
      </c>
      <c r="E138" s="48">
        <f t="shared" si="5"/>
        <v>0</v>
      </c>
      <c r="F138" s="49" t="str">
        <f t="shared" si="6"/>
        <v/>
      </c>
    </row>
    <row r="139" spans="1:6">
      <c r="A139" s="68" t="str">
        <f>Apéro!$A$2</f>
        <v>Apéro</v>
      </c>
      <c r="B139" t="str">
        <f>Apéro!C18</f>
        <v>Grissini mit Rohschinken</v>
      </c>
      <c r="C139">
        <f>IFERROR(INDEX(Apéro!$A$7:$A$136,MATCH(Anzeige!B139,Apéro!$C$7:$C$136,0)),0)</f>
        <v>0</v>
      </c>
      <c r="D139" s="51">
        <f>Apéro!E18</f>
        <v>0</v>
      </c>
      <c r="E139" s="48">
        <f t="shared" si="5"/>
        <v>0</v>
      </c>
      <c r="F139" s="49" t="str">
        <f t="shared" si="6"/>
        <v/>
      </c>
    </row>
    <row r="140" spans="1:6">
      <c r="A140" s="68" t="str">
        <f>Apéro!$A$2</f>
        <v>Apéro</v>
      </c>
      <c r="B140" t="str">
        <f>Apéro!C19</f>
        <v>Party Minipizza</v>
      </c>
      <c r="C140">
        <f>IFERROR(INDEX(Apéro!$A$7:$A$136,MATCH(Anzeige!B140,Apéro!$C$7:$C$136,0)),0)</f>
        <v>0</v>
      </c>
      <c r="D140" s="51">
        <f>Apéro!E19</f>
        <v>0</v>
      </c>
      <c r="E140" s="48">
        <f t="shared" si="5"/>
        <v>0</v>
      </c>
      <c r="F140" s="49" t="str">
        <f t="shared" si="6"/>
        <v/>
      </c>
    </row>
    <row r="141" spans="1:6">
      <c r="A141" s="68" t="str">
        <f>Apéro!$A$2</f>
        <v>Apéro</v>
      </c>
      <c r="B141" t="str">
        <f>Apéro!C20</f>
        <v>Tomaten-Mozzarella Spiessli mit Balsamico</v>
      </c>
      <c r="C141">
        <f>IFERROR(INDEX(Apéro!$A$7:$A$136,MATCH(Anzeige!B141,Apéro!$C$7:$C$136,0)),0)</f>
        <v>0</v>
      </c>
      <c r="D141" s="51">
        <f>Apéro!E20</f>
        <v>0</v>
      </c>
      <c r="E141" s="48">
        <f t="shared" si="5"/>
        <v>0</v>
      </c>
      <c r="F141" s="49" t="str">
        <f t="shared" si="6"/>
        <v/>
      </c>
    </row>
    <row r="142" spans="1:6">
      <c r="A142" s="68" t="str">
        <f>Apéro!$A$2</f>
        <v>Apéro</v>
      </c>
      <c r="B142" t="str">
        <f>Apéro!C21</f>
        <v>Bruschetta mit frischen Tomaten, Basilikum und Olivenöl</v>
      </c>
      <c r="C142">
        <f>IFERROR(INDEX(Apéro!$A$7:$A$136,MATCH(Anzeige!B142,Apéro!$C$7:$C$136,0)),0)</f>
        <v>0</v>
      </c>
      <c r="D142" s="51">
        <f>Apéro!E21</f>
        <v>0</v>
      </c>
      <c r="E142" s="48">
        <f t="shared" si="5"/>
        <v>0</v>
      </c>
      <c r="F142" s="49" t="str">
        <f t="shared" si="6"/>
        <v/>
      </c>
    </row>
    <row r="143" spans="1:6">
      <c r="A143" s="68" t="str">
        <f>Apéro!$A$2</f>
        <v>Apéro</v>
      </c>
      <c r="B143" t="str">
        <f>Apéro!C22</f>
        <v>Vitello Tonnato</v>
      </c>
      <c r="C143">
        <f>IFERROR(INDEX(Apéro!$A$7:$A$136,MATCH(Anzeige!B143,Apéro!$C$7:$C$136,0)),0)</f>
        <v>0</v>
      </c>
      <c r="D143" s="51">
        <f>Apéro!E22</f>
        <v>0</v>
      </c>
      <c r="E143" s="48">
        <f t="shared" si="5"/>
        <v>0</v>
      </c>
      <c r="F143" s="49" t="str">
        <f t="shared" si="6"/>
        <v/>
      </c>
    </row>
    <row r="144" spans="1:6">
      <c r="A144" s="68" t="str">
        <f>Apéro!$A$2</f>
        <v>Apéro</v>
      </c>
      <c r="B144">
        <f>Apéro!C23</f>
        <v>0</v>
      </c>
      <c r="C144">
        <f>IFERROR(INDEX(Apéro!$A$7:$A$136,MATCH(Anzeige!B144,Apéro!$C$7:$C$136,0)),0)</f>
        <v>0</v>
      </c>
      <c r="D144" s="51">
        <f>Apéro!E23</f>
        <v>0</v>
      </c>
      <c r="E144" s="48">
        <f t="shared" si="5"/>
        <v>0</v>
      </c>
      <c r="F144" s="49" t="str">
        <f t="shared" si="6"/>
        <v/>
      </c>
    </row>
    <row r="145" spans="1:6">
      <c r="A145" s="68" t="str">
        <f>Apéro!$A$2</f>
        <v>Apéro</v>
      </c>
      <c r="B145" t="str">
        <f>Apéro!C24</f>
        <v>Asia Apéro</v>
      </c>
      <c r="C145">
        <f>IFERROR(INDEX(Apéro!$A$7:$A$136,MATCH(Anzeige!B145,Apéro!$C$7:$C$136,0)),0)</f>
        <v>0</v>
      </c>
      <c r="D145" s="51">
        <f>Apéro!E24</f>
        <v>19.5</v>
      </c>
      <c r="E145" s="48">
        <f t="shared" si="5"/>
        <v>0</v>
      </c>
      <c r="F145" s="49" t="str">
        <f t="shared" si="6"/>
        <v/>
      </c>
    </row>
    <row r="146" spans="1:6">
      <c r="A146" s="68" t="str">
        <f>Apéro!$A$2</f>
        <v>Apéro</v>
      </c>
      <c r="B146" t="str">
        <f>Apéro!C25</f>
        <v>Curry Cashews</v>
      </c>
      <c r="C146">
        <f>IFERROR(INDEX(Apéro!$A$7:$A$136,MATCH(Anzeige!B146,Apéro!$C$7:$C$136,0)),0)</f>
        <v>0</v>
      </c>
      <c r="D146" s="51">
        <f>Apéro!E25</f>
        <v>0</v>
      </c>
      <c r="E146" s="48">
        <f t="shared" si="5"/>
        <v>0</v>
      </c>
      <c r="F146" s="49" t="str">
        <f t="shared" si="6"/>
        <v/>
      </c>
    </row>
    <row r="147" spans="1:6">
      <c r="A147" s="68" t="str">
        <f>Apéro!$A$2</f>
        <v>Apéro</v>
      </c>
      <c r="B147" t="str">
        <f>Apéro!C26</f>
        <v>Mini-Frühlingsrolle mit Sweet Chilisauce</v>
      </c>
      <c r="C147">
        <f>IFERROR(INDEX(Apéro!$A$7:$A$136,MATCH(Anzeige!B147,Apéro!$C$7:$C$136,0)),0)</f>
        <v>0</v>
      </c>
      <c r="D147" s="51">
        <f>Apéro!E26</f>
        <v>0</v>
      </c>
      <c r="E147" s="48">
        <f t="shared" si="5"/>
        <v>0</v>
      </c>
      <c r="F147" s="49" t="str">
        <f t="shared" si="6"/>
        <v/>
      </c>
    </row>
    <row r="148" spans="1:6">
      <c r="A148" s="68" t="str">
        <f>Apéro!$A$2</f>
        <v>Apéro</v>
      </c>
      <c r="B148" t="str">
        <f>Apéro!C27</f>
        <v>Mini-Gemüse-Samosas mit Curry-Joghurt-Dip</v>
      </c>
      <c r="C148">
        <f>IFERROR(INDEX(Apéro!$A$7:$A$136,MATCH(Anzeige!B148,Apéro!$C$7:$C$136,0)),0)</f>
        <v>0</v>
      </c>
      <c r="D148" s="51">
        <f>Apéro!E27</f>
        <v>0</v>
      </c>
      <c r="E148" s="48">
        <f t="shared" si="5"/>
        <v>0</v>
      </c>
      <c r="F148" s="49" t="str">
        <f t="shared" si="6"/>
        <v/>
      </c>
    </row>
    <row r="149" spans="1:6">
      <c r="A149" s="68" t="str">
        <f>Apéro!$A$2</f>
        <v>Apéro</v>
      </c>
      <c r="B149" t="str">
        <f>Apéro!C28</f>
        <v>Glasnudelsalat mit Koreander</v>
      </c>
      <c r="C149">
        <f>IFERROR(INDEX(Apéro!$A$7:$A$136,MATCH(Anzeige!B149,Apéro!$C$7:$C$136,0)),0)</f>
        <v>0</v>
      </c>
      <c r="D149" s="51">
        <f>Apéro!E28</f>
        <v>0</v>
      </c>
      <c r="E149" s="48">
        <f t="shared" si="5"/>
        <v>0</v>
      </c>
      <c r="F149" s="49" t="str">
        <f t="shared" si="6"/>
        <v/>
      </c>
    </row>
    <row r="150" spans="1:6">
      <c r="A150" s="68" t="str">
        <f>Apéro!$A$2</f>
        <v>Apéro</v>
      </c>
      <c r="B150" t="str">
        <f>Apéro!C29</f>
        <v>Tandoori Pouletspiessli mit Erdnusssauce</v>
      </c>
      <c r="C150">
        <f>IFERROR(INDEX(Apéro!$A$7:$A$136,MATCH(Anzeige!B150,Apéro!$C$7:$C$136,0)),0)</f>
        <v>0</v>
      </c>
      <c r="D150" s="51">
        <f>Apéro!E29</f>
        <v>0</v>
      </c>
      <c r="E150" s="48">
        <f t="shared" si="5"/>
        <v>0</v>
      </c>
      <c r="F150" s="49" t="str">
        <f t="shared" si="6"/>
        <v/>
      </c>
    </row>
    <row r="151" spans="1:6">
      <c r="A151" s="68" t="str">
        <f>Apéro!$A$2</f>
        <v>Apéro</v>
      </c>
      <c r="B151" t="str">
        <f>Apéro!C30</f>
        <v>Crevette auf Mango-Chili-Salat</v>
      </c>
      <c r="C151">
        <f>IFERROR(INDEX(Apéro!$A$7:$A$136,MATCH(Anzeige!B151,Apéro!$C$7:$C$136,0)),0)</f>
        <v>0</v>
      </c>
      <c r="D151" s="51">
        <f>Apéro!E30</f>
        <v>0</v>
      </c>
      <c r="E151" s="48">
        <f t="shared" si="5"/>
        <v>0</v>
      </c>
      <c r="F151" s="49" t="str">
        <f t="shared" si="6"/>
        <v/>
      </c>
    </row>
    <row r="152" spans="1:6">
      <c r="A152" s="68" t="str">
        <f>Apéro!$A$2</f>
        <v>Apéro</v>
      </c>
      <c r="B152" t="e">
        <f>Apéro!#REF!</f>
        <v>#REF!</v>
      </c>
      <c r="C152">
        <f>IFERROR(INDEX(Apéro!$A$7:$A$136,MATCH(Anzeige!B152,Apéro!$C$7:$C$136,0)),0)</f>
        <v>0</v>
      </c>
      <c r="D152" s="51" t="e">
        <f>Apéro!#REF!</f>
        <v>#REF!</v>
      </c>
      <c r="E152" s="48">
        <f t="shared" si="5"/>
        <v>0</v>
      </c>
      <c r="F152" s="49" t="str">
        <f t="shared" si="6"/>
        <v/>
      </c>
    </row>
    <row r="153" spans="1:6">
      <c r="A153" s="68" t="str">
        <f>Apéro!$A$2</f>
        <v>Apéro</v>
      </c>
      <c r="B153" t="e">
        <f>Apéro!#REF!</f>
        <v>#REF!</v>
      </c>
      <c r="C153">
        <f>IFERROR(INDEX(Apéro!$A$7:$A$136,MATCH(Anzeige!B153,Apéro!$C$7:$C$136,0)),0)</f>
        <v>0</v>
      </c>
      <c r="D153" s="51" t="e">
        <f>Apéro!#REF!</f>
        <v>#REF!</v>
      </c>
      <c r="E153" s="48">
        <f t="shared" si="5"/>
        <v>0</v>
      </c>
      <c r="F153" s="49" t="str">
        <f t="shared" si="6"/>
        <v/>
      </c>
    </row>
    <row r="154" spans="1:6">
      <c r="A154" s="68" t="str">
        <f>Apéro!$A$2</f>
        <v>Apéro</v>
      </c>
      <c r="B154" t="e">
        <f>Apéro!#REF!</f>
        <v>#REF!</v>
      </c>
      <c r="C154">
        <f>IFERROR(INDEX(Apéro!$A$7:$A$136,MATCH(Anzeige!B154,Apéro!$C$7:$C$136,0)),0)</f>
        <v>0</v>
      </c>
      <c r="D154" s="51" t="e">
        <f>Apéro!#REF!</f>
        <v>#REF!</v>
      </c>
      <c r="E154" s="48">
        <f t="shared" si="5"/>
        <v>0</v>
      </c>
      <c r="F154" s="49" t="str">
        <f t="shared" si="6"/>
        <v/>
      </c>
    </row>
    <row r="155" spans="1:6">
      <c r="A155" s="68" t="str">
        <f>Apéro!$A$2</f>
        <v>Apéro</v>
      </c>
      <c r="B155" t="e">
        <f>Apéro!#REF!</f>
        <v>#REF!</v>
      </c>
      <c r="C155">
        <f>IFERROR(INDEX(Apéro!$A$7:$A$136,MATCH(Anzeige!B155,Apéro!$C$7:$C$136,0)),0)</f>
        <v>0</v>
      </c>
      <c r="D155" s="51" t="e">
        <f>Apéro!#REF!</f>
        <v>#REF!</v>
      </c>
      <c r="E155" s="48">
        <f t="shared" si="5"/>
        <v>0</v>
      </c>
      <c r="F155" s="49" t="str">
        <f t="shared" si="6"/>
        <v/>
      </c>
    </row>
    <row r="156" spans="1:6">
      <c r="A156" s="68" t="str">
        <f>Apéro!$A$2</f>
        <v>Apéro</v>
      </c>
      <c r="B156" t="e">
        <f>Apéro!#REF!</f>
        <v>#REF!</v>
      </c>
      <c r="C156">
        <f>IFERROR(INDEX(Apéro!$A$7:$A$136,MATCH(Anzeige!B156,Apéro!$C$7:$C$136,0)),0)</f>
        <v>0</v>
      </c>
      <c r="D156" s="51" t="e">
        <f>Apéro!#REF!</f>
        <v>#REF!</v>
      </c>
      <c r="E156" s="48">
        <f t="shared" si="5"/>
        <v>0</v>
      </c>
      <c r="F156" s="49" t="str">
        <f t="shared" si="6"/>
        <v/>
      </c>
    </row>
    <row r="157" spans="1:6">
      <c r="A157" s="68" t="str">
        <f>Apéro!$A$2</f>
        <v>Apéro</v>
      </c>
      <c r="B157" t="e">
        <f>Apéro!#REF!</f>
        <v>#REF!</v>
      </c>
      <c r="C157">
        <f>IFERROR(INDEX(Apéro!$A$7:$A$136,MATCH(Anzeige!B157,Apéro!$C$7:$C$136,0)),0)</f>
        <v>0</v>
      </c>
      <c r="D157" s="51" t="e">
        <f>Apéro!#REF!</f>
        <v>#REF!</v>
      </c>
      <c r="E157" s="48">
        <f t="shared" si="5"/>
        <v>0</v>
      </c>
      <c r="F157" s="49" t="str">
        <f t="shared" si="6"/>
        <v/>
      </c>
    </row>
    <row r="158" spans="1:6">
      <c r="A158" s="68" t="str">
        <f>Apéro!$A$2</f>
        <v>Apéro</v>
      </c>
      <c r="B158" t="e">
        <f>Apéro!#REF!</f>
        <v>#REF!</v>
      </c>
      <c r="C158">
        <f>IFERROR(INDEX(Apéro!$A$7:$A$136,MATCH(Anzeige!B158,Apéro!$C$7:$C$136,0)),0)</f>
        <v>0</v>
      </c>
      <c r="D158" s="51" t="e">
        <f>Apéro!#REF!</f>
        <v>#REF!</v>
      </c>
      <c r="E158" s="48">
        <f t="shared" si="5"/>
        <v>0</v>
      </c>
      <c r="F158" s="49" t="str">
        <f t="shared" si="6"/>
        <v/>
      </c>
    </row>
    <row r="159" spans="1:6">
      <c r="A159" s="68" t="str">
        <f>Apéro!$A$2</f>
        <v>Apéro</v>
      </c>
      <c r="B159" t="e">
        <f>Apéro!#REF!</f>
        <v>#REF!</v>
      </c>
      <c r="C159">
        <f>IFERROR(INDEX(Apéro!$A$7:$A$136,MATCH(Anzeige!B159,Apéro!$C$7:$C$136,0)),0)</f>
        <v>0</v>
      </c>
      <c r="D159" s="51" t="e">
        <f>Apéro!#REF!</f>
        <v>#REF!</v>
      </c>
      <c r="E159" s="48">
        <f t="shared" si="5"/>
        <v>0</v>
      </c>
      <c r="F159" s="49" t="str">
        <f t="shared" si="6"/>
        <v/>
      </c>
    </row>
    <row r="160" spans="1:6">
      <c r="A160" s="68" t="str">
        <f>Apéro!$A$2</f>
        <v>Apéro</v>
      </c>
      <c r="B160" t="e">
        <f>Apéro!#REF!</f>
        <v>#REF!</v>
      </c>
      <c r="C160">
        <f>IFERROR(INDEX(Apéro!$A$7:$A$136,MATCH(Anzeige!B160,Apéro!$C$7:$C$136,0)),0)</f>
        <v>0</v>
      </c>
      <c r="D160" s="51" t="e">
        <f>Apéro!#REF!</f>
        <v>#REF!</v>
      </c>
      <c r="E160" s="48">
        <f t="shared" si="5"/>
        <v>0</v>
      </c>
      <c r="F160" s="49" t="str">
        <f t="shared" si="6"/>
        <v/>
      </c>
    </row>
    <row r="161" spans="1:6">
      <c r="A161" s="68" t="str">
        <f>Apéro!$A$2</f>
        <v>Apéro</v>
      </c>
      <c r="B161" t="e">
        <f>Apéro!#REF!</f>
        <v>#REF!</v>
      </c>
      <c r="C161">
        <f>IFERROR(INDEX(Apéro!$A$7:$A$136,MATCH(Anzeige!B161,Apéro!$C$7:$C$136,0)),0)</f>
        <v>0</v>
      </c>
      <c r="D161" s="51" t="e">
        <f>Apéro!#REF!</f>
        <v>#REF!</v>
      </c>
      <c r="E161" s="48">
        <f t="shared" si="5"/>
        <v>0</v>
      </c>
      <c r="F161" s="49" t="str">
        <f t="shared" si="6"/>
        <v/>
      </c>
    </row>
    <row r="162" spans="1:6">
      <c r="A162" s="68" t="str">
        <f>Apéro!$A$2</f>
        <v>Apéro</v>
      </c>
      <c r="B162" t="e">
        <f>Apéro!#REF!</f>
        <v>#REF!</v>
      </c>
      <c r="C162">
        <f>IFERROR(INDEX(Apéro!$A$7:$A$136,MATCH(Anzeige!B162,Apéro!$C$7:$C$136,0)),0)</f>
        <v>0</v>
      </c>
      <c r="D162" s="51" t="e">
        <f>Apéro!#REF!</f>
        <v>#REF!</v>
      </c>
      <c r="E162" s="48">
        <f t="shared" si="5"/>
        <v>0</v>
      </c>
      <c r="F162" s="49" t="str">
        <f t="shared" si="6"/>
        <v/>
      </c>
    </row>
    <row r="163" spans="1:6">
      <c r="A163" s="68" t="str">
        <f>Apéro!$A$2</f>
        <v>Apéro</v>
      </c>
      <c r="B163" t="e">
        <f>Apéro!#REF!</f>
        <v>#REF!</v>
      </c>
      <c r="C163">
        <f>IFERROR(INDEX(Apéro!$A$7:$A$136,MATCH(Anzeige!B163,Apéro!$C$7:$C$136,0)),0)</f>
        <v>0</v>
      </c>
      <c r="D163" s="51" t="e">
        <f>Apéro!#REF!</f>
        <v>#REF!</v>
      </c>
      <c r="E163" s="48">
        <f t="shared" si="5"/>
        <v>0</v>
      </c>
      <c r="F163" s="49" t="str">
        <f t="shared" si="6"/>
        <v/>
      </c>
    </row>
    <row r="164" spans="1:6">
      <c r="A164" s="68" t="str">
        <f>Apéro!$A$2</f>
        <v>Apéro</v>
      </c>
      <c r="B164" t="e">
        <f>Apéro!#REF!</f>
        <v>#REF!</v>
      </c>
      <c r="C164">
        <f>IFERROR(INDEX(Apéro!$A$7:$A$136,MATCH(Anzeige!B164,Apéro!$C$7:$C$136,0)),0)</f>
        <v>0</v>
      </c>
      <c r="D164" s="51" t="e">
        <f>Apéro!#REF!</f>
        <v>#REF!</v>
      </c>
      <c r="E164" s="48">
        <f t="shared" si="5"/>
        <v>0</v>
      </c>
      <c r="F164" s="49" t="str">
        <f t="shared" si="6"/>
        <v/>
      </c>
    </row>
    <row r="165" spans="1:6">
      <c r="A165" s="68" t="str">
        <f>Apéro!$A$2</f>
        <v>Apéro</v>
      </c>
      <c r="B165" t="e">
        <f>Apéro!#REF!</f>
        <v>#REF!</v>
      </c>
      <c r="C165">
        <f>IFERROR(INDEX(Apéro!$A$7:$A$136,MATCH(Anzeige!B165,Apéro!$C$7:$C$136,0)),0)</f>
        <v>0</v>
      </c>
      <c r="D165" s="51" t="e">
        <f>Apéro!#REF!</f>
        <v>#REF!</v>
      </c>
      <c r="E165" s="48">
        <f t="shared" si="5"/>
        <v>0</v>
      </c>
      <c r="F165" s="49" t="str">
        <f t="shared" si="6"/>
        <v/>
      </c>
    </row>
    <row r="166" spans="1:6">
      <c r="A166" s="68" t="str">
        <f>Apéro!$A$2</f>
        <v>Apéro</v>
      </c>
      <c r="B166">
        <f>Apéro!C31</f>
        <v>0</v>
      </c>
      <c r="C166">
        <f>IFERROR(INDEX(Apéro!$A$7:$A$136,MATCH(Anzeige!B166,Apéro!$C$7:$C$136,0)),0)</f>
        <v>0</v>
      </c>
      <c r="D166" s="51">
        <f>Apéro!E31</f>
        <v>0</v>
      </c>
      <c r="E166" s="48">
        <f t="shared" si="5"/>
        <v>0</v>
      </c>
      <c r="F166" s="49" t="str">
        <f t="shared" si="6"/>
        <v/>
      </c>
    </row>
    <row r="167" spans="1:6">
      <c r="A167" s="68" t="str">
        <f>Apéro!$A$2</f>
        <v>Apéro</v>
      </c>
      <c r="B167">
        <f>Apéro!C32</f>
        <v>0</v>
      </c>
      <c r="C167">
        <f>IFERROR(INDEX(Apéro!$A$7:$A$136,MATCH(Anzeige!B167,Apéro!$C$7:$C$136,0)),0)</f>
        <v>0</v>
      </c>
      <c r="D167" s="51">
        <f>Apéro!E32</f>
        <v>0</v>
      </c>
      <c r="E167" s="48">
        <f t="shared" si="5"/>
        <v>0</v>
      </c>
      <c r="F167" s="49" t="str">
        <f t="shared" si="6"/>
        <v/>
      </c>
    </row>
    <row r="168" spans="1:6">
      <c r="A168" s="68" t="str">
        <f>Apéro!$A$2</f>
        <v>Apéro</v>
      </c>
      <c r="B168">
        <f>Apéro!C33</f>
        <v>0</v>
      </c>
      <c r="C168">
        <f>IFERROR(INDEX(Apéro!$A$7:$A$136,MATCH(Anzeige!B168,Apéro!$C$7:$C$136,0)),0)</f>
        <v>0</v>
      </c>
      <c r="D168" s="51">
        <f>Apéro!E33</f>
        <v>0</v>
      </c>
      <c r="E168" s="48">
        <f t="shared" si="5"/>
        <v>0</v>
      </c>
      <c r="F168" s="49" t="str">
        <f t="shared" si="6"/>
        <v/>
      </c>
    </row>
    <row r="169" spans="1:6">
      <c r="A169" s="68" t="str">
        <f>Apéro!$A$2</f>
        <v>Apéro</v>
      </c>
      <c r="B169">
        <f>Apéro!C34</f>
        <v>0</v>
      </c>
      <c r="C169">
        <f>IFERROR(INDEX(Apéro!$A$7:$A$136,MATCH(Anzeige!B169,Apéro!$C$7:$C$136,0)),0)</f>
        <v>0</v>
      </c>
      <c r="D169" s="51">
        <f>Apéro!E34</f>
        <v>0</v>
      </c>
      <c r="E169" s="48">
        <f t="shared" si="5"/>
        <v>0</v>
      </c>
      <c r="F169" s="49" t="str">
        <f t="shared" si="6"/>
        <v/>
      </c>
    </row>
    <row r="170" spans="1:6">
      <c r="A170" s="68" t="str">
        <f>Apéro!$A$2</f>
        <v>Apéro</v>
      </c>
      <c r="B170" t="str">
        <f>Apéro!C35</f>
        <v>Alle Platten ab 4 Personen</v>
      </c>
      <c r="C170">
        <f>IFERROR(INDEX(Apéro!$A$7:$A$136,MATCH(Anzeige!B170,Apéro!$C$7:$C$136,0)),0)</f>
        <v>0</v>
      </c>
      <c r="D170" s="51" t="str">
        <f>Apéro!E35</f>
        <v>Preis</v>
      </c>
      <c r="E170" s="48">
        <f t="shared" si="5"/>
        <v>0</v>
      </c>
      <c r="F170" s="49" t="str">
        <f t="shared" si="6"/>
        <v/>
      </c>
    </row>
    <row r="171" spans="1:6">
      <c r="A171" s="68" t="str">
        <f>Apéro!$A$2</f>
        <v>Apéro</v>
      </c>
      <c r="B171">
        <f>Apéro!C36</f>
        <v>0</v>
      </c>
      <c r="C171">
        <f>IFERROR(INDEX(Apéro!$A$7:$A$136,MATCH(Anzeige!B171,Apéro!$C$7:$C$136,0)),0)</f>
        <v>0</v>
      </c>
      <c r="D171" s="51">
        <f>Apéro!E36</f>
        <v>0</v>
      </c>
      <c r="E171" s="48">
        <f t="shared" si="5"/>
        <v>0</v>
      </c>
      <c r="F171" s="49" t="str">
        <f t="shared" si="6"/>
        <v/>
      </c>
    </row>
    <row r="172" spans="1:6">
      <c r="A172" s="68" t="str">
        <f>Apéro!$A$2</f>
        <v>Apéro</v>
      </c>
      <c r="B172" t="str">
        <f>Apéro!C37</f>
        <v>Käseplatte</v>
      </c>
      <c r="C172">
        <f>IFERROR(INDEX(Apéro!$A$7:$A$136,MATCH(Anzeige!B172,Apéro!$C$7:$C$136,0)),0)</f>
        <v>0</v>
      </c>
      <c r="D172" s="51">
        <f>Apéro!E37</f>
        <v>16.5</v>
      </c>
      <c r="E172" s="48">
        <f t="shared" si="5"/>
        <v>0</v>
      </c>
      <c r="F172" s="49" t="str">
        <f t="shared" si="6"/>
        <v/>
      </c>
    </row>
    <row r="173" spans="1:6">
      <c r="A173" s="68" t="str">
        <f>Apéro!$A$2</f>
        <v>Apéro</v>
      </c>
      <c r="B173" t="str">
        <f>Apéro!C38</f>
        <v xml:space="preserve">Diverse Hart- und Weichkäsesorten, </v>
      </c>
      <c r="C173">
        <f>IFERROR(INDEX(Apéro!$A$7:$A$136,MATCH(Anzeige!B173,Apéro!$C$7:$C$136,0)),0)</f>
        <v>0</v>
      </c>
      <c r="D173" s="51">
        <f>Apéro!E38</f>
        <v>0</v>
      </c>
      <c r="E173" s="48">
        <f t="shared" si="5"/>
        <v>0</v>
      </c>
      <c r="F173" s="49" t="str">
        <f t="shared" si="6"/>
        <v/>
      </c>
    </row>
    <row r="174" spans="1:6">
      <c r="A174" s="68" t="str">
        <f>Apéro!$A$2</f>
        <v>Apéro</v>
      </c>
      <c r="B174" t="str">
        <f>Apéro!C39</f>
        <v>serviert mit Garnitur, Huusbrot und Baguette</v>
      </c>
      <c r="C174">
        <f>IFERROR(INDEX(Apéro!$A$7:$A$136,MATCH(Anzeige!B174,Apéro!$C$7:$C$136,0)),0)</f>
        <v>0</v>
      </c>
      <c r="D174" s="51">
        <f>Apéro!E39</f>
        <v>0</v>
      </c>
      <c r="E174" s="48">
        <f t="shared" si="5"/>
        <v>0</v>
      </c>
      <c r="F174" s="49" t="str">
        <f t="shared" si="6"/>
        <v/>
      </c>
    </row>
    <row r="175" spans="1:6">
      <c r="A175" s="68" t="str">
        <f>Apéro!$A$2</f>
        <v>Apéro</v>
      </c>
      <c r="B175">
        <f>Apéro!C40</f>
        <v>0</v>
      </c>
      <c r="C175">
        <f>IFERROR(INDEX(Apéro!$A$7:$A$136,MATCH(Anzeige!B175,Apéro!$C$7:$C$136,0)),0)</f>
        <v>0</v>
      </c>
      <c r="D175" s="51">
        <f>Apéro!E40</f>
        <v>0</v>
      </c>
      <c r="E175" s="48">
        <f t="shared" si="5"/>
        <v>0</v>
      </c>
      <c r="F175" s="49" t="str">
        <f t="shared" si="6"/>
        <v/>
      </c>
    </row>
    <row r="176" spans="1:6">
      <c r="A176" s="68" t="str">
        <f>Apéro!$A$2</f>
        <v>Apéro</v>
      </c>
      <c r="B176" t="str">
        <f>Apéro!C41</f>
        <v>Älplerplatte</v>
      </c>
      <c r="C176">
        <f>IFERROR(INDEX(Apéro!$A$7:$A$136,MATCH(Anzeige!B176,Apéro!$C$7:$C$136,0)),0)</f>
        <v>0</v>
      </c>
      <c r="D176" s="51">
        <f>Apéro!E41</f>
        <v>18.5</v>
      </c>
      <c r="E176" s="48">
        <f t="shared" si="5"/>
        <v>0</v>
      </c>
      <c r="F176" s="49" t="str">
        <f t="shared" si="6"/>
        <v/>
      </c>
    </row>
    <row r="177" spans="1:6">
      <c r="A177" s="68" t="str">
        <f>Apéro!$A$2</f>
        <v>Apéro</v>
      </c>
      <c r="B177" t="str">
        <f>Apéro!C42</f>
        <v>Diverse Aufschnittsorten, Bergkäse</v>
      </c>
      <c r="C177">
        <f>IFERROR(INDEX(Apéro!$A$7:$A$136,MATCH(Anzeige!B177,Apéro!$C$7:$C$136,0)),0)</f>
        <v>0</v>
      </c>
      <c r="D177" s="51">
        <f>Apéro!E42</f>
        <v>0</v>
      </c>
      <c r="E177" s="48">
        <f t="shared" si="5"/>
        <v>0</v>
      </c>
      <c r="F177" s="49" t="str">
        <f t="shared" si="6"/>
        <v/>
      </c>
    </row>
    <row r="178" spans="1:6">
      <c r="A178" s="68" t="str">
        <f>Apéro!$A$2</f>
        <v>Apéro</v>
      </c>
      <c r="B178" t="str">
        <f>Apéro!C43</f>
        <v>serviert mit Garnitur, Huusbrot und Baguette</v>
      </c>
      <c r="C178">
        <f>IFERROR(INDEX(Apéro!$A$7:$A$136,MATCH(Anzeige!B178,Apéro!$C$7:$C$136,0)),0)</f>
        <v>0</v>
      </c>
      <c r="D178" s="51">
        <f>Apéro!E43</f>
        <v>0</v>
      </c>
      <c r="E178" s="48">
        <f t="shared" si="5"/>
        <v>0</v>
      </c>
      <c r="F178" s="49" t="str">
        <f t="shared" si="6"/>
        <v/>
      </c>
    </row>
    <row r="179" spans="1:6">
      <c r="A179" s="68" t="str">
        <f>Apéro!$A$2</f>
        <v>Apéro</v>
      </c>
      <c r="B179">
        <f>Apéro!C44</f>
        <v>0</v>
      </c>
      <c r="C179">
        <f>IFERROR(INDEX(Apéro!$A$7:$A$136,MATCH(Anzeige!B179,Apéro!$C$7:$C$136,0)),0)</f>
        <v>0</v>
      </c>
      <c r="D179" s="51">
        <f>Apéro!E44</f>
        <v>0</v>
      </c>
      <c r="E179" s="48">
        <f t="shared" si="5"/>
        <v>0</v>
      </c>
      <c r="F179" s="49" t="str">
        <f t="shared" si="6"/>
        <v/>
      </c>
    </row>
    <row r="180" spans="1:6">
      <c r="A180" s="68" t="str">
        <f>Apéro!$A$2</f>
        <v>Apéro</v>
      </c>
      <c r="B180" t="str">
        <f>Apéro!C45</f>
        <v>Fleischplatte</v>
      </c>
      <c r="C180">
        <f>IFERROR(INDEX(Apéro!$A$7:$A$136,MATCH(Anzeige!B180,Apéro!$C$7:$C$136,0)),0)</f>
        <v>0</v>
      </c>
      <c r="D180" s="51">
        <f>Apéro!E45</f>
        <v>19.5</v>
      </c>
      <c r="E180" s="48">
        <f t="shared" si="5"/>
        <v>0</v>
      </c>
      <c r="F180" s="49" t="str">
        <f t="shared" si="6"/>
        <v/>
      </c>
    </row>
    <row r="181" spans="1:6">
      <c r="A181" s="68" t="str">
        <f>Apéro!$A$2</f>
        <v>Apéro</v>
      </c>
      <c r="B181" t="str">
        <f>Apéro!C46</f>
        <v xml:space="preserve">Diverse Aufschnittsorten ohne Schweinefleisch (z.B. Mostbröckli, </v>
      </c>
      <c r="C181">
        <f>IFERROR(INDEX(Apéro!$A$7:$A$136,MATCH(Anzeige!B181,Apéro!$C$7:$C$136,0)),0)</f>
        <v>0</v>
      </c>
      <c r="D181" s="51">
        <f>Apéro!E46</f>
        <v>0</v>
      </c>
      <c r="E181" s="48">
        <f t="shared" si="5"/>
        <v>0</v>
      </c>
      <c r="F181" s="49" t="str">
        <f t="shared" si="6"/>
        <v/>
      </c>
    </row>
    <row r="182" spans="1:6">
      <c r="A182" s="68" t="str">
        <f>Apéro!$A$2</f>
        <v>Apéro</v>
      </c>
      <c r="B182" t="str">
        <f>Apéro!C47</f>
        <v xml:space="preserve">Bündnerfleisch, Pastrami, Trutenbrust, Roastbeef) </v>
      </c>
      <c r="C182">
        <f>IFERROR(INDEX(Apéro!$A$7:$A$136,MATCH(Anzeige!B182,Apéro!$C$7:$C$136,0)),0)</f>
        <v>0</v>
      </c>
      <c r="D182" s="51">
        <f>Apéro!E47</f>
        <v>0</v>
      </c>
      <c r="E182" s="48">
        <f t="shared" si="5"/>
        <v>0</v>
      </c>
      <c r="F182" s="49" t="str">
        <f t="shared" si="6"/>
        <v/>
      </c>
    </row>
    <row r="183" spans="1:6">
      <c r="A183" s="68" t="str">
        <f>Apéro!$A$2</f>
        <v>Apéro</v>
      </c>
      <c r="B183" t="str">
        <f>Apéro!C48</f>
        <v>serviert mit Garnitur, Huusbrot und Baguette</v>
      </c>
      <c r="C183">
        <f>IFERROR(INDEX(Apéro!$A$7:$A$136,MATCH(Anzeige!B183,Apéro!$C$7:$C$136,0)),0)</f>
        <v>0</v>
      </c>
      <c r="D183" s="51">
        <f>Apéro!E48</f>
        <v>0</v>
      </c>
      <c r="E183" s="48">
        <f t="shared" si="5"/>
        <v>0</v>
      </c>
      <c r="F183" s="49" t="str">
        <f t="shared" si="6"/>
        <v/>
      </c>
    </row>
    <row r="184" spans="1:6">
      <c r="A184" s="68" t="str">
        <f>Apéro!$A$2</f>
        <v>Apéro</v>
      </c>
      <c r="B184">
        <f>Apéro!C49</f>
        <v>0</v>
      </c>
      <c r="C184">
        <f>IFERROR(INDEX(Apéro!$A$7:$A$136,MATCH(Anzeige!B184,Apéro!$C$7:$C$136,0)),0)</f>
        <v>0</v>
      </c>
      <c r="D184" s="51">
        <f>Apéro!E49</f>
        <v>0</v>
      </c>
      <c r="E184" s="48">
        <f t="shared" si="5"/>
        <v>0</v>
      </c>
      <c r="F184" s="49" t="str">
        <f t="shared" si="6"/>
        <v/>
      </c>
    </row>
    <row r="185" spans="1:6">
      <c r="A185" s="68" t="str">
        <f>Apéro!$A$2</f>
        <v>Apéro</v>
      </c>
      <c r="B185">
        <f>Apéro!C50</f>
        <v>0</v>
      </c>
      <c r="C185">
        <f>IFERROR(INDEX(Apéro!$A$7:$A$136,MATCH(Anzeige!B185,Apéro!$C$7:$C$136,0)),0)</f>
        <v>0</v>
      </c>
      <c r="D185" s="51">
        <f>Apéro!E50</f>
        <v>0</v>
      </c>
      <c r="E185" s="48">
        <f t="shared" si="5"/>
        <v>0</v>
      </c>
      <c r="F185" s="49" t="str">
        <f t="shared" si="6"/>
        <v/>
      </c>
    </row>
    <row r="186" spans="1:6">
      <c r="A186" s="68" t="str">
        <f>Apéro!$A$2</f>
        <v>Apéro</v>
      </c>
      <c r="B186">
        <f>Apéro!C51</f>
        <v>0</v>
      </c>
      <c r="C186">
        <f>IFERROR(INDEX(Apéro!$A$7:$A$136,MATCH(Anzeige!B186,Apéro!$C$7:$C$136,0)),0)</f>
        <v>0</v>
      </c>
      <c r="D186" s="51">
        <f>Apéro!E51</f>
        <v>0</v>
      </c>
      <c r="E186" s="48">
        <f t="shared" si="5"/>
        <v>0</v>
      </c>
      <c r="F186" s="49" t="str">
        <f t="shared" si="6"/>
        <v/>
      </c>
    </row>
    <row r="187" spans="1:6">
      <c r="A187" s="68" t="str">
        <f>Apéro!$A$2</f>
        <v>Apéro</v>
      </c>
      <c r="B187">
        <f>Apéro!C52</f>
        <v>0</v>
      </c>
      <c r="C187">
        <f>IFERROR(INDEX(Apéro!$A$7:$A$136,MATCH(Anzeige!B187,Apéro!$C$7:$C$136,0)),0)</f>
        <v>0</v>
      </c>
      <c r="D187" s="51">
        <f>Apéro!E52</f>
        <v>0</v>
      </c>
      <c r="E187" s="48">
        <f t="shared" si="5"/>
        <v>0</v>
      </c>
      <c r="F187" s="49" t="str">
        <f t="shared" si="6"/>
        <v/>
      </c>
    </row>
    <row r="188" spans="1:6">
      <c r="A188" s="68" t="str">
        <f>Apéro!$A$2</f>
        <v>Apéro</v>
      </c>
      <c r="B188">
        <f>Apéro!C53</f>
        <v>0</v>
      </c>
      <c r="C188">
        <f>IFERROR(INDEX(Apéro!$A$7:$A$136,MATCH(Anzeige!B188,Apéro!$C$7:$C$136,0)),0)</f>
        <v>0</v>
      </c>
      <c r="D188" s="51">
        <f>Apéro!E53</f>
        <v>0</v>
      </c>
      <c r="E188" s="48">
        <f t="shared" si="5"/>
        <v>0</v>
      </c>
      <c r="F188" s="49" t="str">
        <f t="shared" si="6"/>
        <v/>
      </c>
    </row>
    <row r="189" spans="1:6">
      <c r="A189" s="68" t="str">
        <f>Apéro!$A$2</f>
        <v>Apéro</v>
      </c>
      <c r="B189" t="str">
        <f>Apéro!C54</f>
        <v>HOMEMADE SANDWICHES 52CM / 1 PARISETTE = CA. 5 PERSONEN</v>
      </c>
      <c r="C189">
        <f>IFERROR(INDEX(Apéro!$A$7:$A$136,MATCH(Anzeige!B189,Apéro!$C$7:$C$136,0)),0)</f>
        <v>0</v>
      </c>
      <c r="D189" s="51" t="str">
        <f>Apéro!E54</f>
        <v>Preis</v>
      </c>
      <c r="E189" s="48">
        <f t="shared" si="5"/>
        <v>0</v>
      </c>
      <c r="F189" s="49" t="str">
        <f t="shared" si="6"/>
        <v/>
      </c>
    </row>
    <row r="190" spans="1:6">
      <c r="A190" s="68" t="str">
        <f>Apéro!$A$2</f>
        <v>Apéro</v>
      </c>
      <c r="B190">
        <f>Apéro!C55</f>
        <v>0</v>
      </c>
      <c r="C190">
        <f>IFERROR(INDEX(Apéro!$A$7:$A$136,MATCH(Anzeige!B190,Apéro!$C$7:$C$136,0)),0)</f>
        <v>0</v>
      </c>
      <c r="D190" s="51">
        <f>Apéro!E55</f>
        <v>0</v>
      </c>
      <c r="E190" s="48">
        <f t="shared" si="5"/>
        <v>0</v>
      </c>
      <c r="F190" s="49" t="str">
        <f t="shared" si="6"/>
        <v/>
      </c>
    </row>
    <row r="191" spans="1:6">
      <c r="A191" s="68" t="str">
        <f>Apéro!$A$2</f>
        <v>Apéro</v>
      </c>
      <c r="B191" t="str">
        <f>Apéro!C56</f>
        <v>Parisette Laugen</v>
      </c>
      <c r="C191">
        <f>IFERROR(INDEX(Apéro!$A$7:$A$136,MATCH(Anzeige!B191,Apéro!$C$7:$C$136,0)),0)</f>
        <v>0</v>
      </c>
      <c r="D191" s="51">
        <f>Apéro!E56</f>
        <v>35</v>
      </c>
      <c r="E191" s="48">
        <f t="shared" si="5"/>
        <v>0</v>
      </c>
      <c r="F191" s="49" t="str">
        <f t="shared" si="6"/>
        <v/>
      </c>
    </row>
    <row r="192" spans="1:6">
      <c r="A192" s="68" t="str">
        <f>Apéro!$A$2</f>
        <v>Apéro</v>
      </c>
      <c r="B192" t="str">
        <f>Apéro!C57</f>
        <v>Brie, Butter, Lollosalat, Gurken, Tomaten, Baumnüsse</v>
      </c>
      <c r="C192">
        <f>IFERROR(INDEX(Apéro!$A$7:$A$136,MATCH(Anzeige!B192,Apéro!$C$7:$C$136,0)),0)</f>
        <v>0</v>
      </c>
      <c r="D192" s="51">
        <f>Apéro!E57</f>
        <v>0</v>
      </c>
      <c r="E192" s="48">
        <f t="shared" si="5"/>
        <v>0</v>
      </c>
      <c r="F192" s="49" t="str">
        <f t="shared" si="6"/>
        <v/>
      </c>
    </row>
    <row r="193" spans="1:6">
      <c r="A193" s="68" t="str">
        <f>Apéro!$A$2</f>
        <v>Apéro</v>
      </c>
      <c r="B193">
        <f>Apéro!C58</f>
        <v>0</v>
      </c>
      <c r="C193">
        <f>IFERROR(INDEX(Apéro!$A$7:$A$136,MATCH(Anzeige!B193,Apéro!$C$7:$C$136,0)),0)</f>
        <v>0</v>
      </c>
      <c r="D193" s="51">
        <f>Apéro!E58</f>
        <v>0</v>
      </c>
      <c r="E193" s="48">
        <f t="shared" ref="E193:E256" si="7">IFERROR(D193*C193,0)</f>
        <v>0</v>
      </c>
      <c r="F193" s="49" t="str">
        <f t="shared" si="6"/>
        <v/>
      </c>
    </row>
    <row r="194" spans="1:6">
      <c r="A194" s="68" t="str">
        <f>Apéro!$A$2</f>
        <v>Apéro</v>
      </c>
      <c r="B194" t="str">
        <f>Apéro!C59</f>
        <v>Parisette Laugen</v>
      </c>
      <c r="C194">
        <f>IFERROR(INDEX(Apéro!$A$7:$A$136,MATCH(Anzeige!B194,Apéro!$C$7:$C$136,0)),0)</f>
        <v>0</v>
      </c>
      <c r="D194" s="51">
        <f>Apéro!E59</f>
        <v>35</v>
      </c>
      <c r="E194" s="48">
        <f t="shared" si="7"/>
        <v>0</v>
      </c>
      <c r="F194" s="49" t="str">
        <f t="shared" ref="F194:F257" si="8">IF(C194=0,"","x")</f>
        <v/>
      </c>
    </row>
    <row r="195" spans="1:6">
      <c r="A195" s="68" t="str">
        <f>Apéro!$A$2</f>
        <v>Apéro</v>
      </c>
      <c r="B195" t="str">
        <f>Apéro!C60</f>
        <v>Bergkäse, Eier, Mayonnaise, Gurken, Kresse</v>
      </c>
      <c r="C195">
        <f>IFERROR(INDEX(Apéro!$A$7:$A$136,MATCH(Anzeige!B195,Apéro!$C$7:$C$136,0)),0)</f>
        <v>0</v>
      </c>
      <c r="D195" s="51">
        <f>Apéro!E60</f>
        <v>0</v>
      </c>
      <c r="E195" s="48">
        <f t="shared" si="7"/>
        <v>0</v>
      </c>
      <c r="F195" s="49" t="str">
        <f t="shared" si="8"/>
        <v/>
      </c>
    </row>
    <row r="196" spans="1:6">
      <c r="A196" s="68" t="str">
        <f>Apéro!$A$2</f>
        <v>Apéro</v>
      </c>
      <c r="B196">
        <f>Apéro!C61</f>
        <v>0</v>
      </c>
      <c r="C196">
        <f>IFERROR(INDEX(Apéro!$A$7:$A$136,MATCH(Anzeige!B196,Apéro!$C$7:$C$136,0)),0)</f>
        <v>0</v>
      </c>
      <c r="D196" s="51">
        <f>Apéro!E61</f>
        <v>0</v>
      </c>
      <c r="E196" s="48">
        <f t="shared" si="7"/>
        <v>0</v>
      </c>
      <c r="F196" s="49" t="str">
        <f t="shared" si="8"/>
        <v/>
      </c>
    </row>
    <row r="197" spans="1:6">
      <c r="A197" s="68" t="str">
        <f>Apéro!$A$2</f>
        <v>Apéro</v>
      </c>
      <c r="B197" t="str">
        <f>Apéro!C62</f>
        <v>Parisette hell</v>
      </c>
      <c r="C197">
        <f>IFERROR(INDEX(Apéro!$A$7:$A$136,MATCH(Anzeige!B197,Apéro!$C$7:$C$136,0)),0)</f>
        <v>0</v>
      </c>
      <c r="D197" s="51">
        <f>Apéro!E62</f>
        <v>35</v>
      </c>
      <c r="E197" s="48">
        <f t="shared" si="7"/>
        <v>0</v>
      </c>
      <c r="F197" s="49" t="str">
        <f t="shared" si="8"/>
        <v/>
      </c>
    </row>
    <row r="198" spans="1:6">
      <c r="A198" s="68" t="str">
        <f>Apéro!$A$2</f>
        <v>Apéro</v>
      </c>
      <c r="B198" t="str">
        <f>Apéro!C63</f>
        <v>Tomate, Mozzarella, Basilikum, Pesto und Rucola</v>
      </c>
      <c r="C198">
        <f>IFERROR(INDEX(Apéro!$A$7:$A$136,MATCH(Anzeige!B198,Apéro!$C$7:$C$136,0)),0)</f>
        <v>0</v>
      </c>
      <c r="D198" s="51">
        <f>Apéro!E63</f>
        <v>0</v>
      </c>
      <c r="E198" s="48">
        <f t="shared" si="7"/>
        <v>0</v>
      </c>
      <c r="F198" s="49" t="str">
        <f t="shared" si="8"/>
        <v/>
      </c>
    </row>
    <row r="199" spans="1:6">
      <c r="A199" s="68" t="str">
        <f>Apéro!$A$2</f>
        <v>Apéro</v>
      </c>
      <c r="B199">
        <f>Apéro!C64</f>
        <v>0</v>
      </c>
      <c r="C199">
        <f>IFERROR(INDEX(Apéro!$A$7:$A$136,MATCH(Anzeige!B199,Apéro!$C$7:$C$136,0)),0)</f>
        <v>0</v>
      </c>
      <c r="D199" s="51">
        <f>Apéro!E64</f>
        <v>0</v>
      </c>
      <c r="E199" s="48">
        <f t="shared" si="7"/>
        <v>0</v>
      </c>
      <c r="F199" s="49" t="str">
        <f t="shared" si="8"/>
        <v/>
      </c>
    </row>
    <row r="200" spans="1:6">
      <c r="A200" s="68" t="str">
        <f>Apéro!$A$2</f>
        <v>Apéro</v>
      </c>
      <c r="B200" t="str">
        <f>Apéro!C65</f>
        <v>Parisette hell</v>
      </c>
      <c r="C200">
        <f>IFERROR(INDEX(Apéro!$A$7:$A$136,MATCH(Anzeige!B200,Apéro!$C$7:$C$136,0)),0)</f>
        <v>0</v>
      </c>
      <c r="D200" s="51">
        <f>Apéro!E65</f>
        <v>35</v>
      </c>
      <c r="E200" s="48">
        <f t="shared" si="7"/>
        <v>0</v>
      </c>
      <c r="F200" s="49" t="str">
        <f t="shared" si="8"/>
        <v/>
      </c>
    </row>
    <row r="201" spans="1:6">
      <c r="A201" s="68" t="str">
        <f>Apéro!$A$2</f>
        <v>Apéro</v>
      </c>
      <c r="B201" t="str">
        <f>Apéro!C66</f>
        <v>Trutenbrust, Ei, Tartarsauce, Cornichons, Tomate, Lollosalat</v>
      </c>
      <c r="C201">
        <f>IFERROR(INDEX(Apéro!$A$7:$A$136,MATCH(Anzeige!B201,Apéro!$C$7:$C$136,0)),0)</f>
        <v>0</v>
      </c>
      <c r="D201" s="51">
        <f>Apéro!E66</f>
        <v>0</v>
      </c>
      <c r="E201" s="48">
        <f t="shared" si="7"/>
        <v>0</v>
      </c>
      <c r="F201" s="49" t="str">
        <f t="shared" si="8"/>
        <v/>
      </c>
    </row>
    <row r="202" spans="1:6">
      <c r="A202" s="68" t="str">
        <f>Apéro!$A$2</f>
        <v>Apéro</v>
      </c>
      <c r="B202">
        <f>Apéro!C67</f>
        <v>0</v>
      </c>
      <c r="C202">
        <f>IFERROR(INDEX(Apéro!$A$7:$A$136,MATCH(Anzeige!B202,Apéro!$C$7:$C$136,0)),0)</f>
        <v>0</v>
      </c>
      <c r="D202" s="51">
        <f>Apéro!E67</f>
        <v>0</v>
      </c>
      <c r="E202" s="48">
        <f t="shared" si="7"/>
        <v>0</v>
      </c>
      <c r="F202" s="49" t="str">
        <f t="shared" si="8"/>
        <v/>
      </c>
    </row>
    <row r="203" spans="1:6">
      <c r="A203" s="68" t="str">
        <f>Apéro!$A$2</f>
        <v>Apéro</v>
      </c>
      <c r="B203" t="str">
        <f>Apéro!C68</f>
        <v>Parisette dunkel</v>
      </c>
      <c r="C203">
        <f>IFERROR(INDEX(Apéro!$A$7:$A$136,MATCH(Anzeige!B203,Apéro!$C$7:$C$136,0)),0)</f>
        <v>0</v>
      </c>
      <c r="D203" s="51">
        <f>Apéro!E68</f>
        <v>40</v>
      </c>
      <c r="E203" s="48">
        <f t="shared" si="7"/>
        <v>0</v>
      </c>
      <c r="F203" s="49" t="str">
        <f t="shared" si="8"/>
        <v/>
      </c>
    </row>
    <row r="204" spans="1:6">
      <c r="A204" s="68" t="str">
        <f>Apéro!$A$2</f>
        <v>Apéro</v>
      </c>
      <c r="B204" t="str">
        <f>Apéro!C69</f>
        <v xml:space="preserve">Rauchlachs, Cantadou, Kopfsalat, Kapern, Zwiebeln, Meerrettich </v>
      </c>
      <c r="C204">
        <f>IFERROR(INDEX(Apéro!$A$7:$A$136,MATCH(Anzeige!B204,Apéro!$C$7:$C$136,0)),0)</f>
        <v>0</v>
      </c>
      <c r="D204" s="51">
        <f>Apéro!E69</f>
        <v>0</v>
      </c>
      <c r="E204" s="48">
        <f t="shared" si="7"/>
        <v>0</v>
      </c>
      <c r="F204" s="49" t="str">
        <f t="shared" si="8"/>
        <v/>
      </c>
    </row>
    <row r="205" spans="1:6">
      <c r="A205" s="68" t="str">
        <f>Apéro!$A$2</f>
        <v>Apéro</v>
      </c>
      <c r="B205">
        <f>Apéro!C70</f>
        <v>0</v>
      </c>
      <c r="C205">
        <f>IFERROR(INDEX(Apéro!$A$7:$A$136,MATCH(Anzeige!B205,Apéro!$C$7:$C$136,0)),0)</f>
        <v>0</v>
      </c>
      <c r="D205" s="51">
        <f>Apéro!E70</f>
        <v>0</v>
      </c>
      <c r="E205" s="48">
        <f t="shared" si="7"/>
        <v>0</v>
      </c>
      <c r="F205" s="49" t="str">
        <f t="shared" si="8"/>
        <v/>
      </c>
    </row>
    <row r="206" spans="1:6">
      <c r="A206" s="68" t="str">
        <f>Apéro!$A$2</f>
        <v>Apéro</v>
      </c>
      <c r="B206" t="str">
        <f>Apéro!C71</f>
        <v>Parisette dunkel</v>
      </c>
      <c r="C206">
        <f>IFERROR(INDEX(Apéro!$A$7:$A$136,MATCH(Anzeige!B206,Apéro!$C$7:$C$136,0)),0)</f>
        <v>0</v>
      </c>
      <c r="D206" s="51">
        <f>Apéro!E71</f>
        <v>40</v>
      </c>
      <c r="E206" s="48">
        <f t="shared" si="7"/>
        <v>0</v>
      </c>
      <c r="F206" s="49" t="str">
        <f t="shared" si="8"/>
        <v/>
      </c>
    </row>
    <row r="207" spans="1:6">
      <c r="A207" s="68" t="str">
        <f>Apéro!$A$2</f>
        <v>Apéro</v>
      </c>
      <c r="B207" t="str">
        <f>Apéro!C72</f>
        <v>Roastbeef, Coleslaw, Tomate, Senfbutter, Eisbergsalat</v>
      </c>
      <c r="C207">
        <f>IFERROR(INDEX(Apéro!$A$7:$A$136,MATCH(Anzeige!B207,Apéro!$C$7:$C$136,0)),0)</f>
        <v>0</v>
      </c>
      <c r="D207" s="51">
        <f>Apéro!E72</f>
        <v>0</v>
      </c>
      <c r="E207" s="48">
        <f t="shared" si="7"/>
        <v>0</v>
      </c>
      <c r="F207" s="49" t="str">
        <f t="shared" si="8"/>
        <v/>
      </c>
    </row>
    <row r="208" spans="1:6">
      <c r="A208" s="68" t="str">
        <f>Apéro!$A$2</f>
        <v>Apéro</v>
      </c>
      <c r="B208">
        <f>Apéro!C73</f>
        <v>0</v>
      </c>
      <c r="C208">
        <f>IFERROR(INDEX(Apéro!$A$7:$A$136,MATCH(Anzeige!B208,Apéro!$C$7:$C$136,0)),0)</f>
        <v>0</v>
      </c>
      <c r="D208" s="51">
        <f>Apéro!E73</f>
        <v>0</v>
      </c>
      <c r="E208" s="48">
        <f t="shared" si="7"/>
        <v>0</v>
      </c>
      <c r="F208" s="49" t="str">
        <f t="shared" si="8"/>
        <v/>
      </c>
    </row>
    <row r="209" spans="1:6">
      <c r="A209" s="68" t="str">
        <f>Apéro!$A$2</f>
        <v>Apéro</v>
      </c>
      <c r="B209">
        <f>Apéro!C74</f>
        <v>0</v>
      </c>
      <c r="C209">
        <f>IFERROR(INDEX(Apéro!$A$7:$A$136,MATCH(Anzeige!B209,Apéro!$C$7:$C$136,0)),0)</f>
        <v>0</v>
      </c>
      <c r="D209" s="51">
        <f>Apéro!E74</f>
        <v>0</v>
      </c>
      <c r="E209" s="48">
        <f t="shared" si="7"/>
        <v>0</v>
      </c>
      <c r="F209" s="49" t="str">
        <f t="shared" si="8"/>
        <v/>
      </c>
    </row>
    <row r="210" spans="1:6">
      <c r="A210" s="68" t="str">
        <f>Apéro!$A$2</f>
        <v>Apéro</v>
      </c>
      <c r="B210" t="str">
        <f>Apéro!C75</f>
        <v>MINI SANDICHES      Mindestbestellmenge: 5 Stück</v>
      </c>
      <c r="C210">
        <f>IFERROR(INDEX(Apéro!$A$7:$A$136,MATCH(Anzeige!B210,Apéro!$C$7:$C$136,0)),0)</f>
        <v>0</v>
      </c>
      <c r="D210" s="51">
        <f>Apéro!E75</f>
        <v>0</v>
      </c>
      <c r="E210" s="48">
        <f t="shared" si="7"/>
        <v>0</v>
      </c>
      <c r="F210" s="49" t="str">
        <f t="shared" si="8"/>
        <v/>
      </c>
    </row>
    <row r="211" spans="1:6">
      <c r="A211" s="68" t="str">
        <f>Apéro!$A$2</f>
        <v>Apéro</v>
      </c>
      <c r="B211">
        <f>Apéro!C76</f>
        <v>0</v>
      </c>
      <c r="C211">
        <f>IFERROR(INDEX(Apéro!$A$7:$A$136,MATCH(Anzeige!B211,Apéro!$C$7:$C$136,0)),0)</f>
        <v>0</v>
      </c>
      <c r="D211" s="51">
        <f>Apéro!E76</f>
        <v>0</v>
      </c>
      <c r="E211" s="48">
        <f t="shared" si="7"/>
        <v>0</v>
      </c>
      <c r="F211" s="49" t="str">
        <f t="shared" si="8"/>
        <v/>
      </c>
    </row>
    <row r="212" spans="1:6">
      <c r="A212" s="68" t="str">
        <f>Apéro!$A$2</f>
        <v>Apéro</v>
      </c>
      <c r="B212" t="str">
        <f>Apéro!C77</f>
        <v>In 5 versch. Brötli (assortiert: Nature, Mehrkorn, Tomate, Oliven, Feta-Peperoni, Walnuss-Haselnuss)</v>
      </c>
      <c r="C212">
        <f>IFERROR(INDEX(Apéro!$A$7:$A$136,MATCH(Anzeige!B212,Apéro!$C$7:$C$136,0)),0)</f>
        <v>0</v>
      </c>
      <c r="D212" s="51">
        <f>Apéro!E77</f>
        <v>0</v>
      </c>
      <c r="E212" s="48">
        <f t="shared" si="7"/>
        <v>0</v>
      </c>
      <c r="F212" s="49" t="str">
        <f t="shared" si="8"/>
        <v/>
      </c>
    </row>
    <row r="213" spans="1:6">
      <c r="A213" s="68" t="str">
        <f>Apéro!$A$2</f>
        <v>Apéro</v>
      </c>
      <c r="B213" t="str">
        <f>Apéro!C78</f>
        <v>Brie &amp; Birnen</v>
      </c>
      <c r="C213">
        <f>IFERROR(INDEX(Apéro!$A$7:$A$136,MATCH(Anzeige!B213,Apéro!$C$7:$C$136,0)),0)</f>
        <v>0</v>
      </c>
      <c r="D213" s="51">
        <f>Apéro!E78</f>
        <v>3.5</v>
      </c>
      <c r="E213" s="48">
        <f t="shared" si="7"/>
        <v>0</v>
      </c>
      <c r="F213" s="49" t="str">
        <f t="shared" si="8"/>
        <v/>
      </c>
    </row>
    <row r="214" spans="1:6">
      <c r="A214" s="68" t="str">
        <f>Apéro!$A$2</f>
        <v>Apéro</v>
      </c>
      <c r="B214" t="str">
        <f>Apéro!C79</f>
        <v>Ei &amp; Kresse</v>
      </c>
      <c r="C214">
        <f>IFERROR(INDEX(Apéro!$A$7:$A$136,MATCH(Anzeige!B214,Apéro!$C$7:$C$136,0)),0)</f>
        <v>0</v>
      </c>
      <c r="D214" s="51">
        <f>Apéro!E79</f>
        <v>3.5</v>
      </c>
      <c r="E214" s="48">
        <f t="shared" si="7"/>
        <v>0</v>
      </c>
      <c r="F214" s="49" t="str">
        <f t="shared" si="8"/>
        <v/>
      </c>
    </row>
    <row r="215" spans="1:6">
      <c r="A215" s="68" t="str">
        <f>Apéro!$A$2</f>
        <v>Apéro</v>
      </c>
      <c r="B215" t="str">
        <f>Apéro!C80</f>
        <v>Sternenberger Käse</v>
      </c>
      <c r="C215">
        <f>IFERROR(INDEX(Apéro!$A$7:$A$136,MATCH(Anzeige!B215,Apéro!$C$7:$C$136,0)),0)</f>
        <v>0</v>
      </c>
      <c r="D215" s="51">
        <f>Apéro!E80</f>
        <v>3.5</v>
      </c>
      <c r="E215" s="48">
        <f t="shared" si="7"/>
        <v>0</v>
      </c>
      <c r="F215" s="49" t="str">
        <f t="shared" si="8"/>
        <v/>
      </c>
    </row>
    <row r="216" spans="1:6">
      <c r="A216" s="68" t="str">
        <f>Apéro!$A$2</f>
        <v>Apéro</v>
      </c>
      <c r="B216" t="str">
        <f>Apéro!C81</f>
        <v>Salami</v>
      </c>
      <c r="C216">
        <f>IFERROR(INDEX(Apéro!$A$7:$A$136,MATCH(Anzeige!B216,Apéro!$C$7:$C$136,0)),0)</f>
        <v>0</v>
      </c>
      <c r="D216" s="51">
        <f>Apéro!E81</f>
        <v>3.5</v>
      </c>
      <c r="E216" s="48">
        <f t="shared" si="7"/>
        <v>0</v>
      </c>
      <c r="F216" s="49" t="str">
        <f t="shared" si="8"/>
        <v/>
      </c>
    </row>
    <row r="217" spans="1:6">
      <c r="A217" s="68" t="str">
        <f>Apéro!$A$2</f>
        <v>Apéro</v>
      </c>
      <c r="B217" t="str">
        <f>Apéro!C82</f>
        <v>Gekochter Schinken</v>
      </c>
      <c r="C217">
        <f>IFERROR(INDEX(Apéro!$A$7:$A$136,MATCH(Anzeige!B217,Apéro!$C$7:$C$136,0)),0)</f>
        <v>0</v>
      </c>
      <c r="D217" s="51">
        <f>Apéro!E82</f>
        <v>3.5</v>
      </c>
      <c r="E217" s="48">
        <f t="shared" si="7"/>
        <v>0</v>
      </c>
      <c r="F217" s="49" t="str">
        <f t="shared" si="8"/>
        <v/>
      </c>
    </row>
    <row r="218" spans="1:6">
      <c r="A218" s="68" t="str">
        <f>Apéro!$A$2</f>
        <v>Apéro</v>
      </c>
      <c r="B218" t="str">
        <f>Apéro!C83</f>
        <v>Rohschinken &amp; Rucola</v>
      </c>
      <c r="C218">
        <f>IFERROR(INDEX(Apéro!$A$7:$A$136,MATCH(Anzeige!B218,Apéro!$C$7:$C$136,0)),0)</f>
        <v>0</v>
      </c>
      <c r="D218" s="51">
        <f>Apéro!E83</f>
        <v>3.5</v>
      </c>
      <c r="E218" s="48">
        <f t="shared" si="7"/>
        <v>0</v>
      </c>
      <c r="F218" s="49" t="str">
        <f t="shared" si="8"/>
        <v/>
      </c>
    </row>
    <row r="219" spans="1:6">
      <c r="A219" s="68" t="str">
        <f>Apéro!$A$2</f>
        <v>Apéro</v>
      </c>
      <c r="B219" t="str">
        <f>Apéro!C84</f>
        <v>Mostbröckli</v>
      </c>
      <c r="C219">
        <f>IFERROR(INDEX(Apéro!$A$7:$A$136,MATCH(Anzeige!B219,Apéro!$C$7:$C$136,0)),0)</f>
        <v>0</v>
      </c>
      <c r="D219" s="51">
        <f>Apéro!E84</f>
        <v>3.5</v>
      </c>
      <c r="E219" s="48">
        <f t="shared" si="7"/>
        <v>0</v>
      </c>
      <c r="F219" s="49" t="str">
        <f t="shared" si="8"/>
        <v/>
      </c>
    </row>
    <row r="220" spans="1:6">
      <c r="A220" s="68" t="str">
        <f>Apéro!$A$2</f>
        <v>Apéro</v>
      </c>
      <c r="B220" t="str">
        <f>Apéro!C85</f>
        <v>Lachs, Zwiebeln &amp; Kapern</v>
      </c>
      <c r="C220">
        <f>IFERROR(INDEX(Apéro!$A$7:$A$136,MATCH(Anzeige!B220,Apéro!$C$7:$C$136,0)),0)</f>
        <v>0</v>
      </c>
      <c r="D220" s="51">
        <f>Apéro!E85</f>
        <v>3.5</v>
      </c>
      <c r="E220" s="48">
        <f t="shared" si="7"/>
        <v>0</v>
      </c>
      <c r="F220" s="49" t="str">
        <f t="shared" si="8"/>
        <v/>
      </c>
    </row>
    <row r="221" spans="1:6">
      <c r="A221" s="68" t="str">
        <f>Apéro!$A$2</f>
        <v>Apéro</v>
      </c>
      <c r="B221" t="str">
        <f>Apéro!C86</f>
        <v>Thonmousse mit Mayonnaise</v>
      </c>
      <c r="C221">
        <f>IFERROR(INDEX(Apéro!$A$7:$A$136,MATCH(Anzeige!B221,Apéro!$C$7:$C$136,0)),0)</f>
        <v>0</v>
      </c>
      <c r="D221" s="51">
        <f>Apéro!E86</f>
        <v>3.5</v>
      </c>
      <c r="E221" s="48">
        <f t="shared" si="7"/>
        <v>0</v>
      </c>
      <c r="F221" s="49" t="str">
        <f t="shared" si="8"/>
        <v/>
      </c>
    </row>
    <row r="222" spans="1:6">
      <c r="A222" s="68" t="str">
        <f>Apéro!$A$2</f>
        <v>Apéro</v>
      </c>
      <c r="B222">
        <f>Apéro!C87</f>
        <v>0</v>
      </c>
      <c r="C222">
        <f>IFERROR(INDEX(Apéro!$A$7:$A$136,MATCH(Anzeige!B222,Apéro!$C$7:$C$136,0)),0)</f>
        <v>0</v>
      </c>
      <c r="D222" s="51">
        <f>Apéro!E87</f>
        <v>0</v>
      </c>
      <c r="E222" s="48">
        <f t="shared" si="7"/>
        <v>0</v>
      </c>
      <c r="F222" s="49" t="str">
        <f t="shared" si="8"/>
        <v/>
      </c>
    </row>
    <row r="223" spans="1:6">
      <c r="A223" s="68" t="str">
        <f>Apéro!$A$2</f>
        <v>Apéro</v>
      </c>
      <c r="B223">
        <f>Apéro!C88</f>
        <v>0</v>
      </c>
      <c r="C223">
        <f>IFERROR(INDEX(Apéro!$A$7:$A$136,MATCH(Anzeige!B223,Apéro!$C$7:$C$136,0)),0)</f>
        <v>0</v>
      </c>
      <c r="D223" s="51">
        <f>Apéro!E88</f>
        <v>0</v>
      </c>
      <c r="E223" s="48">
        <f t="shared" si="7"/>
        <v>0</v>
      </c>
      <c r="F223" s="49" t="str">
        <f t="shared" si="8"/>
        <v/>
      </c>
    </row>
    <row r="224" spans="1:6">
      <c r="A224" s="68" t="str">
        <f>Apéro!$A$2</f>
        <v>Apéro</v>
      </c>
      <c r="B224">
        <f>Apéro!C89</f>
        <v>0</v>
      </c>
      <c r="C224">
        <f>IFERROR(INDEX(Apéro!$A$7:$A$136,MATCH(Anzeige!B224,Apéro!$C$7:$C$136,0)),0)</f>
        <v>0</v>
      </c>
      <c r="D224" s="51">
        <f>Apéro!E89</f>
        <v>0</v>
      </c>
      <c r="E224" s="48">
        <f t="shared" si="7"/>
        <v>0</v>
      </c>
      <c r="F224" s="49" t="str">
        <f t="shared" si="8"/>
        <v/>
      </c>
    </row>
    <row r="225" spans="1:6">
      <c r="A225" s="68" t="str">
        <f>Apéro!$A$2</f>
        <v>Apéro</v>
      </c>
      <c r="B225">
        <f>Apéro!C90</f>
        <v>0</v>
      </c>
      <c r="C225">
        <f>IFERROR(INDEX(Apéro!$A$7:$A$136,MATCH(Anzeige!B225,Apéro!$C$7:$C$136,0)),0)</f>
        <v>0</v>
      </c>
      <c r="D225" s="51">
        <f>Apéro!E90</f>
        <v>0</v>
      </c>
      <c r="E225" s="48">
        <f t="shared" si="7"/>
        <v>0</v>
      </c>
      <c r="F225" s="49" t="str">
        <f t="shared" si="8"/>
        <v/>
      </c>
    </row>
    <row r="226" spans="1:6">
      <c r="A226" s="68" t="str">
        <f>Apéro!$A$2</f>
        <v>Apéro</v>
      </c>
      <c r="B226">
        <f>Apéro!C91</f>
        <v>0</v>
      </c>
      <c r="C226">
        <f>IFERROR(INDEX(Apéro!$A$7:$A$136,MATCH(Anzeige!B226,Apéro!$C$7:$C$136,0)),0)</f>
        <v>0</v>
      </c>
      <c r="D226" s="51">
        <f>Apéro!E91</f>
        <v>0</v>
      </c>
      <c r="E226" s="48">
        <f t="shared" si="7"/>
        <v>0</v>
      </c>
      <c r="F226" s="49" t="str">
        <f t="shared" si="8"/>
        <v/>
      </c>
    </row>
    <row r="227" spans="1:6">
      <c r="A227" s="68" t="str">
        <f>Apéro!$A$2</f>
        <v>Apéro</v>
      </c>
      <c r="B227">
        <f>Apéro!C92</f>
        <v>0</v>
      </c>
      <c r="C227">
        <f>IFERROR(INDEX(Apéro!$A$7:$A$136,MATCH(Anzeige!B227,Apéro!$C$7:$C$136,0)),0)</f>
        <v>0</v>
      </c>
      <c r="D227" s="51">
        <f>Apéro!E92</f>
        <v>0</v>
      </c>
      <c r="E227" s="48">
        <f t="shared" si="7"/>
        <v>0</v>
      </c>
      <c r="F227" s="49" t="str">
        <f t="shared" si="8"/>
        <v/>
      </c>
    </row>
    <row r="228" spans="1:6">
      <c r="A228" s="68" t="str">
        <f>Apéro!$A$2</f>
        <v>Apéro</v>
      </c>
      <c r="B228">
        <f>Apéro!C93</f>
        <v>0</v>
      </c>
      <c r="C228">
        <f>IFERROR(INDEX(Apéro!$A$7:$A$136,MATCH(Anzeige!B228,Apéro!$C$7:$C$136,0)),0)</f>
        <v>0</v>
      </c>
      <c r="D228" s="51">
        <f>Apéro!E93</f>
        <v>0</v>
      </c>
      <c r="E228" s="48">
        <f t="shared" si="7"/>
        <v>0</v>
      </c>
      <c r="F228" s="49" t="str">
        <f t="shared" si="8"/>
        <v/>
      </c>
    </row>
    <row r="229" spans="1:6">
      <c r="A229" s="68" t="str">
        <f>Apéro!$A$2</f>
        <v>Apéro</v>
      </c>
      <c r="B229">
        <f>Apéro!C94</f>
        <v>0</v>
      </c>
      <c r="C229">
        <f>IFERROR(INDEX(Apéro!$A$7:$A$136,MATCH(Anzeige!B229,Apéro!$C$7:$C$136,0)),0)</f>
        <v>0</v>
      </c>
      <c r="D229" s="51">
        <f>Apéro!E94</f>
        <v>0</v>
      </c>
      <c r="E229" s="48">
        <f t="shared" si="7"/>
        <v>0</v>
      </c>
      <c r="F229" s="49" t="str">
        <f t="shared" si="8"/>
        <v/>
      </c>
    </row>
    <row r="230" spans="1:6">
      <c r="A230" s="68" t="str">
        <f>Apéro!$A$2</f>
        <v>Apéro</v>
      </c>
      <c r="B230">
        <f>Apéro!C95</f>
        <v>0</v>
      </c>
      <c r="C230">
        <f>IFERROR(INDEX(Apéro!$A$7:$A$136,MATCH(Anzeige!B230,Apéro!$C$7:$C$136,0)),0)</f>
        <v>0</v>
      </c>
      <c r="D230" s="51">
        <f>Apéro!E95</f>
        <v>0</v>
      </c>
      <c r="E230" s="48">
        <f t="shared" si="7"/>
        <v>0</v>
      </c>
      <c r="F230" s="49" t="str">
        <f t="shared" si="8"/>
        <v/>
      </c>
    </row>
    <row r="231" spans="1:6">
      <c r="A231" s="68" t="str">
        <f>Apéro!$A$2</f>
        <v>Apéro</v>
      </c>
      <c r="B231">
        <f>Apéro!C96</f>
        <v>0</v>
      </c>
      <c r="C231">
        <f>IFERROR(INDEX(Apéro!$A$7:$A$136,MATCH(Anzeige!B231,Apéro!$C$7:$C$136,0)),0)</f>
        <v>0</v>
      </c>
      <c r="D231" s="51">
        <f>Apéro!E96</f>
        <v>0</v>
      </c>
      <c r="E231" s="48">
        <f t="shared" si="7"/>
        <v>0</v>
      </c>
      <c r="F231" s="49" t="str">
        <f t="shared" si="8"/>
        <v/>
      </c>
    </row>
    <row r="232" spans="1:6">
      <c r="A232" s="68" t="str">
        <f>Apéro!$A$2</f>
        <v>Apéro</v>
      </c>
      <c r="B232" t="str">
        <f>Apéro!C97</f>
        <v>Mindestbestellmenge: 6 Stück pro Sorte</v>
      </c>
      <c r="C232">
        <f>IFERROR(INDEX(Apéro!$A$7:$A$136,MATCH(Anzeige!B232,Apéro!$C$7:$C$136,0)),0)</f>
        <v>0</v>
      </c>
      <c r="D232" s="51" t="str">
        <f>Apéro!E97</f>
        <v>Preis</v>
      </c>
      <c r="E232" s="48">
        <f t="shared" si="7"/>
        <v>0</v>
      </c>
      <c r="F232" s="49" t="str">
        <f t="shared" si="8"/>
        <v/>
      </c>
    </row>
    <row r="233" spans="1:6">
      <c r="A233" s="68" t="str">
        <f>Apéro!$A$2</f>
        <v>Apéro</v>
      </c>
      <c r="B233">
        <f>Apéro!C98</f>
        <v>0</v>
      </c>
      <c r="C233">
        <f>IFERROR(INDEX(Apéro!$A$7:$A$136,MATCH(Anzeige!B233,Apéro!$C$7:$C$136,0)),0)</f>
        <v>0</v>
      </c>
      <c r="D233" s="51">
        <f>Apéro!E98</f>
        <v>0</v>
      </c>
      <c r="E233" s="48">
        <f t="shared" si="7"/>
        <v>0</v>
      </c>
      <c r="F233" s="49" t="str">
        <f t="shared" si="8"/>
        <v/>
      </c>
    </row>
    <row r="234" spans="1:6">
      <c r="A234" s="68" t="str">
        <f>Apéro!$A$2</f>
        <v>Apéro</v>
      </c>
      <c r="B234" t="str">
        <f>Apéro!C99</f>
        <v>FINGERFOOD kalt</v>
      </c>
      <c r="C234">
        <f>IFERROR(INDEX(Apéro!$A$7:$A$136,MATCH(Anzeige!B234,Apéro!$C$7:$C$136,0)),0)</f>
        <v>0</v>
      </c>
      <c r="D234" s="51">
        <f>Apéro!E99</f>
        <v>0</v>
      </c>
      <c r="E234" s="48">
        <f t="shared" si="7"/>
        <v>0</v>
      </c>
      <c r="F234" s="49" t="str">
        <f t="shared" si="8"/>
        <v/>
      </c>
    </row>
    <row r="235" spans="1:6">
      <c r="A235" s="68" t="str">
        <f>Apéro!$A$2</f>
        <v>Apéro</v>
      </c>
      <c r="B235">
        <f>Apéro!C100</f>
        <v>0</v>
      </c>
      <c r="C235">
        <f>IFERROR(INDEX(Apéro!$A$7:$A$136,MATCH(Anzeige!B235,Apéro!$C$7:$C$136,0)),0)</f>
        <v>0</v>
      </c>
      <c r="D235" s="51">
        <f>Apéro!E100</f>
        <v>0</v>
      </c>
      <c r="E235" s="48">
        <f t="shared" si="7"/>
        <v>0</v>
      </c>
      <c r="F235" s="49" t="str">
        <f t="shared" si="8"/>
        <v/>
      </c>
    </row>
    <row r="236" spans="1:6">
      <c r="A236" s="68" t="str">
        <f>Apéro!$A$2</f>
        <v>Apéro</v>
      </c>
      <c r="B236" t="str">
        <f>Apéro!C101</f>
        <v>Crudité mit 2 Dips</v>
      </c>
      <c r="C236">
        <f>IFERROR(INDEX(Apéro!$A$7:$A$136,MATCH(Anzeige!B236,Apéro!$C$7:$C$136,0)),0)</f>
        <v>0</v>
      </c>
      <c r="D236" s="51">
        <f>Apéro!E101</f>
        <v>3</v>
      </c>
      <c r="E236" s="48">
        <f t="shared" si="7"/>
        <v>0</v>
      </c>
      <c r="F236" s="49" t="str">
        <f t="shared" si="8"/>
        <v/>
      </c>
    </row>
    <row r="237" spans="1:6">
      <c r="A237" s="68" t="str">
        <f>Apéro!$A$2</f>
        <v>Apéro</v>
      </c>
      <c r="B237" t="str">
        <f>Apéro!C102</f>
        <v>Marinierte Oliven &amp; Parmesanmöckli</v>
      </c>
      <c r="C237">
        <f>IFERROR(INDEX(Apéro!$A$7:$A$136,MATCH(Anzeige!B237,Apéro!$C$7:$C$136,0)),0)</f>
        <v>0</v>
      </c>
      <c r="D237" s="51">
        <f>Apéro!E102</f>
        <v>6</v>
      </c>
      <c r="E237" s="48">
        <f t="shared" si="7"/>
        <v>0</v>
      </c>
      <c r="F237" s="49" t="str">
        <f t="shared" si="8"/>
        <v/>
      </c>
    </row>
    <row r="238" spans="1:6">
      <c r="A238" s="68" t="str">
        <f>Apéro!$A$2</f>
        <v>Apéro</v>
      </c>
      <c r="B238" t="str">
        <f>Apéro!C103</f>
        <v xml:space="preserve">Bruschetta mit Tomaten &amp; Basilikum </v>
      </c>
      <c r="C238">
        <f>IFERROR(INDEX(Apéro!$A$7:$A$136,MATCH(Anzeige!B238,Apéro!$C$7:$C$136,0)),0)</f>
        <v>0</v>
      </c>
      <c r="D238" s="51">
        <f>Apéro!E103</f>
        <v>3</v>
      </c>
      <c r="E238" s="48">
        <f t="shared" si="7"/>
        <v>0</v>
      </c>
      <c r="F238" s="49" t="str">
        <f t="shared" si="8"/>
        <v/>
      </c>
    </row>
    <row r="239" spans="1:6">
      <c r="A239" s="68" t="str">
        <f>Apéro!$A$2</f>
        <v>Apéro</v>
      </c>
      <c r="B239" t="str">
        <f>Apéro!C104</f>
        <v>Tomaten-Mozzarella-Spiess</v>
      </c>
      <c r="C239">
        <f>IFERROR(INDEX(Apéro!$A$7:$A$136,MATCH(Anzeige!B239,Apéro!$C$7:$C$136,0)),0)</f>
        <v>0</v>
      </c>
      <c r="D239" s="51">
        <f>Apéro!E104</f>
        <v>3</v>
      </c>
      <c r="E239" s="48">
        <f t="shared" si="7"/>
        <v>0</v>
      </c>
      <c r="F239" s="49" t="str">
        <f t="shared" si="8"/>
        <v/>
      </c>
    </row>
    <row r="240" spans="1:6">
      <c r="A240" s="68" t="str">
        <f>Apéro!$A$2</f>
        <v>Apéro</v>
      </c>
      <c r="B240" t="str">
        <f>Apéro!C105</f>
        <v>Glasnudelsalat mit Koriander</v>
      </c>
      <c r="C240">
        <f>IFERROR(INDEX(Apéro!$A$7:$A$136,MATCH(Anzeige!B240,Apéro!$C$7:$C$136,0)),0)</f>
        <v>0</v>
      </c>
      <c r="D240" s="51">
        <f>Apéro!E105</f>
        <v>3.5</v>
      </c>
      <c r="E240" s="48">
        <f t="shared" si="7"/>
        <v>0</v>
      </c>
      <c r="F240" s="49" t="str">
        <f t="shared" si="8"/>
        <v/>
      </c>
    </row>
    <row r="241" spans="1:6">
      <c r="A241" s="68" t="str">
        <f>Apéro!$A$2</f>
        <v>Apéro</v>
      </c>
      <c r="B241" t="str">
        <f>Apéro!C106</f>
        <v>Vitello Tonnato mit Kapernäpfel</v>
      </c>
      <c r="C241">
        <f>IFERROR(INDEX(Apéro!$A$7:$A$136,MATCH(Anzeige!B241,Apéro!$C$7:$C$136,0)),0)</f>
        <v>0</v>
      </c>
      <c r="D241" s="51">
        <f>Apéro!E106</f>
        <v>4</v>
      </c>
      <c r="E241" s="48">
        <f t="shared" si="7"/>
        <v>0</v>
      </c>
      <c r="F241" s="49" t="str">
        <f t="shared" si="8"/>
        <v/>
      </c>
    </row>
    <row r="242" spans="1:6">
      <c r="A242" s="68" t="str">
        <f>Apéro!$A$2</f>
        <v>Apéro</v>
      </c>
      <c r="B242" t="str">
        <f>Apéro!C107</f>
        <v xml:space="preserve">Tandoori Pouletspiessli mit Sataysauce </v>
      </c>
      <c r="C242">
        <f>IFERROR(INDEX(Apéro!$A$7:$A$136,MATCH(Anzeige!B242,Apéro!$C$7:$C$136,0)),0)</f>
        <v>0</v>
      </c>
      <c r="D242" s="51">
        <f>Apéro!E107</f>
        <v>4</v>
      </c>
      <c r="E242" s="48">
        <f t="shared" si="7"/>
        <v>0</v>
      </c>
      <c r="F242" s="49" t="str">
        <f t="shared" si="8"/>
        <v/>
      </c>
    </row>
    <row r="243" spans="1:6">
      <c r="A243" s="68" t="str">
        <f>Apéro!$A$2</f>
        <v>Apéro</v>
      </c>
      <c r="B243" t="str">
        <f>Apéro!C108</f>
        <v>Rindstatar auf Crostini</v>
      </c>
      <c r="C243">
        <f>IFERROR(INDEX(Apéro!$A$7:$A$136,MATCH(Anzeige!B243,Apéro!$C$7:$C$136,0)),0)</f>
        <v>0</v>
      </c>
      <c r="D243" s="51">
        <f>Apéro!E108</f>
        <v>4</v>
      </c>
      <c r="E243" s="48">
        <f t="shared" si="7"/>
        <v>0</v>
      </c>
      <c r="F243" s="49" t="str">
        <f t="shared" si="8"/>
        <v/>
      </c>
    </row>
    <row r="244" spans="1:6">
      <c r="A244" s="68" t="str">
        <f>Apéro!$A$2</f>
        <v>Apéro</v>
      </c>
      <c r="B244" t="str">
        <f>Apéro!C109</f>
        <v>Crevette mit Mango-Chili-Salsa</v>
      </c>
      <c r="C244">
        <f>IFERROR(INDEX(Apéro!$A$7:$A$136,MATCH(Anzeige!B244,Apéro!$C$7:$C$136,0)),0)</f>
        <v>0</v>
      </c>
      <c r="D244" s="51">
        <f>Apéro!E109</f>
        <v>4</v>
      </c>
      <c r="E244" s="48">
        <f t="shared" si="7"/>
        <v>0</v>
      </c>
      <c r="F244" s="49" t="str">
        <f t="shared" si="8"/>
        <v/>
      </c>
    </row>
    <row r="245" spans="1:6">
      <c r="A245" s="68" t="str">
        <f>Apéro!$A$2</f>
        <v>Apéro</v>
      </c>
      <c r="B245">
        <f>Apéro!C110</f>
        <v>0</v>
      </c>
      <c r="C245">
        <f>IFERROR(INDEX(Apéro!$A$7:$A$136,MATCH(Anzeige!B245,Apéro!$C$7:$C$136,0)),0)</f>
        <v>0</v>
      </c>
      <c r="D245" s="51">
        <f>Apéro!E110</f>
        <v>0</v>
      </c>
      <c r="E245" s="48">
        <f t="shared" si="7"/>
        <v>0</v>
      </c>
      <c r="F245" s="49" t="str">
        <f t="shared" si="8"/>
        <v/>
      </c>
    </row>
    <row r="246" spans="1:6">
      <c r="A246" s="68" t="str">
        <f>Apéro!$A$2</f>
        <v>Apéro</v>
      </c>
      <c r="B246" t="str">
        <f>Apéro!C111</f>
        <v xml:space="preserve">FINGERFOOD warm </v>
      </c>
      <c r="C246">
        <f>IFERROR(INDEX(Apéro!$A$7:$A$136,MATCH(Anzeige!B246,Apéro!$C$7:$C$136,0)),0)</f>
        <v>0</v>
      </c>
      <c r="D246" s="51" t="str">
        <f>Apéro!E111</f>
        <v>Preis</v>
      </c>
      <c r="E246" s="48">
        <f t="shared" si="7"/>
        <v>0</v>
      </c>
      <c r="F246" s="49" t="str">
        <f t="shared" si="8"/>
        <v/>
      </c>
    </row>
    <row r="247" spans="1:6">
      <c r="A247" s="68" t="str">
        <f>Apéro!$A$2</f>
        <v>Apéro</v>
      </c>
      <c r="B247">
        <f>Apéro!C112</f>
        <v>0</v>
      </c>
      <c r="C247">
        <f>IFERROR(INDEX(Apéro!$A$7:$A$136,MATCH(Anzeige!B247,Apéro!$C$7:$C$136,0)),0)</f>
        <v>0</v>
      </c>
      <c r="D247" s="51">
        <f>Apéro!E112</f>
        <v>0</v>
      </c>
      <c r="E247" s="48">
        <f t="shared" si="7"/>
        <v>0</v>
      </c>
      <c r="F247" s="49" t="str">
        <f t="shared" si="8"/>
        <v/>
      </c>
    </row>
    <row r="248" spans="1:6">
      <c r="A248" s="68" t="str">
        <f>Apéro!$A$2</f>
        <v>Apéro</v>
      </c>
      <c r="B248" t="str">
        <f>Apéro!C113</f>
        <v>Mini Chäs-, Spinat-, Gemüsechüechli</v>
      </c>
      <c r="C248">
        <f>IFERROR(INDEX(Apéro!$A$7:$A$136,MATCH(Anzeige!B248,Apéro!$C$7:$C$136,0)),0)</f>
        <v>0</v>
      </c>
      <c r="D248" s="51">
        <f>Apéro!E113</f>
        <v>2.5</v>
      </c>
      <c r="E248" s="48">
        <f t="shared" si="7"/>
        <v>0</v>
      </c>
      <c r="F248" s="49" t="str">
        <f t="shared" si="8"/>
        <v/>
      </c>
    </row>
    <row r="249" spans="1:6">
      <c r="A249" s="68" t="str">
        <f>Apéro!$A$2</f>
        <v>Apéro</v>
      </c>
      <c r="B249" t="str">
        <f>Apéro!C114</f>
        <v>Gemüse-Samosas mit Curry-Joghurt-Dip</v>
      </c>
      <c r="C249">
        <f>IFERROR(INDEX(Apéro!$A$7:$A$136,MATCH(Anzeige!B249,Apéro!$C$7:$C$136,0)),0)</f>
        <v>0</v>
      </c>
      <c r="D249" s="51">
        <f>Apéro!E114</f>
        <v>2.5</v>
      </c>
      <c r="E249" s="48">
        <f t="shared" si="7"/>
        <v>0</v>
      </c>
      <c r="F249" s="49" t="str">
        <f t="shared" si="8"/>
        <v/>
      </c>
    </row>
    <row r="250" spans="1:6">
      <c r="A250" s="68" t="str">
        <f>Apéro!$A$2</f>
        <v>Apéro</v>
      </c>
      <c r="B250" t="str">
        <f>Apéro!C115</f>
        <v>Frühlingsrolle mit Sweet-Chilisauce</v>
      </c>
      <c r="C250">
        <f>IFERROR(INDEX(Apéro!$A$7:$A$136,MATCH(Anzeige!B250,Apéro!$C$7:$C$136,0)),0)</f>
        <v>0</v>
      </c>
      <c r="D250" s="51">
        <f>Apéro!E115</f>
        <v>2.5</v>
      </c>
      <c r="E250" s="48">
        <f t="shared" si="7"/>
        <v>0</v>
      </c>
      <c r="F250" s="49" t="str">
        <f t="shared" si="8"/>
        <v/>
      </c>
    </row>
    <row r="251" spans="1:6">
      <c r="A251" s="68" t="str">
        <f>Apéro!$A$2</f>
        <v>Apéro</v>
      </c>
      <c r="B251" t="str">
        <f>Apéro!C116</f>
        <v>Schinkengipfeli</v>
      </c>
      <c r="C251">
        <f>IFERROR(INDEX(Apéro!$A$7:$A$136,MATCH(Anzeige!B251,Apéro!$C$7:$C$136,0)),0)</f>
        <v>0</v>
      </c>
      <c r="D251" s="51">
        <f>Apéro!E116</f>
        <v>2.5</v>
      </c>
      <c r="E251" s="48">
        <f t="shared" si="7"/>
        <v>0</v>
      </c>
      <c r="F251" s="49" t="str">
        <f t="shared" si="8"/>
        <v/>
      </c>
    </row>
    <row r="252" spans="1:6">
      <c r="A252" s="68" t="str">
        <f>Apéro!$A$2</f>
        <v>Apéro</v>
      </c>
      <c r="B252" t="str">
        <f>Apéro!C117</f>
        <v xml:space="preserve">Mini Pizza </v>
      </c>
      <c r="C252">
        <f>IFERROR(INDEX(Apéro!$A$7:$A$136,MATCH(Anzeige!B252,Apéro!$C$7:$C$136,0)),0)</f>
        <v>0</v>
      </c>
      <c r="D252" s="51">
        <f>Apéro!E117</f>
        <v>3.5</v>
      </c>
      <c r="E252" s="48">
        <f t="shared" si="7"/>
        <v>0</v>
      </c>
      <c r="F252" s="49" t="str">
        <f t="shared" si="8"/>
        <v/>
      </c>
    </row>
    <row r="253" spans="1:6">
      <c r="A253" s="68" t="str">
        <f>Apéro!$A$2</f>
        <v>Apéro</v>
      </c>
      <c r="B253" t="str">
        <f>Apéro!C118</f>
        <v>Mini-Burger mit Rindfleisch</v>
      </c>
      <c r="C253">
        <f>IFERROR(INDEX(Apéro!$A$7:$A$136,MATCH(Anzeige!B253,Apéro!$C$7:$C$136,0)),0)</f>
        <v>0</v>
      </c>
      <c r="D253" s="51">
        <f>Apéro!E118</f>
        <v>4</v>
      </c>
      <c r="E253" s="48">
        <f t="shared" si="7"/>
        <v>0</v>
      </c>
      <c r="F253" s="49" t="str">
        <f t="shared" si="8"/>
        <v/>
      </c>
    </row>
    <row r="254" spans="1:6">
      <c r="A254" s="68" t="str">
        <f>Apéro!$A$2</f>
        <v>Apéro</v>
      </c>
      <c r="B254" t="str">
        <f>Apéro!C119</f>
        <v>Saisonale Süppe im Glas</v>
      </c>
      <c r="C254">
        <f>IFERROR(INDEX(Apéro!$A$7:$A$136,MATCH(Anzeige!B254,Apéro!$C$7:$C$136,0)),0)</f>
        <v>0</v>
      </c>
      <c r="D254" s="51">
        <f>Apéro!E119</f>
        <v>3</v>
      </c>
      <c r="E254" s="48">
        <f t="shared" si="7"/>
        <v>0</v>
      </c>
      <c r="F254" s="49" t="str">
        <f t="shared" si="8"/>
        <v/>
      </c>
    </row>
    <row r="255" spans="1:6">
      <c r="A255" s="68" t="str">
        <f>Apéro!$A$2</f>
        <v>Apéro</v>
      </c>
      <c r="B255">
        <f>Apéro!C120</f>
        <v>0</v>
      </c>
      <c r="C255">
        <f>IFERROR(INDEX(Apéro!$A$7:$A$136,MATCH(Anzeige!B255,Apéro!$C$7:$C$136,0)),0)</f>
        <v>0</v>
      </c>
      <c r="D255" s="51">
        <f>Apéro!E120</f>
        <v>0</v>
      </c>
      <c r="E255" s="48">
        <f t="shared" si="7"/>
        <v>0</v>
      </c>
      <c r="F255" s="49" t="str">
        <f t="shared" si="8"/>
        <v/>
      </c>
    </row>
    <row r="256" spans="1:6">
      <c r="A256" s="68" t="str">
        <f>Apéro!$A$2</f>
        <v>Apéro</v>
      </c>
      <c r="B256" t="str">
        <f>Apéro!C121</f>
        <v>SWEET DREAMS</v>
      </c>
      <c r="C256">
        <f>IFERROR(INDEX(Apéro!$A$7:$A$136,MATCH(Anzeige!B256,Apéro!$C$7:$C$136,0)),0)</f>
        <v>0</v>
      </c>
      <c r="D256" s="51">
        <f>Apéro!E121</f>
        <v>0</v>
      </c>
      <c r="E256" s="48">
        <f t="shared" si="7"/>
        <v>0</v>
      </c>
      <c r="F256" s="49" t="str">
        <f t="shared" si="8"/>
        <v/>
      </c>
    </row>
    <row r="257" spans="1:6">
      <c r="A257" s="68" t="str">
        <f>Apéro!$A$2</f>
        <v>Apéro</v>
      </c>
      <c r="B257">
        <f>Apéro!C122</f>
        <v>0</v>
      </c>
      <c r="C257">
        <f>IFERROR(INDEX(Apéro!$A$7:$A$136,MATCH(Anzeige!B257,Apéro!$C$7:$C$136,0)),0)</f>
        <v>0</v>
      </c>
      <c r="D257" s="51">
        <f>Apéro!E122</f>
        <v>0</v>
      </c>
      <c r="E257" s="48">
        <f t="shared" ref="E257:E261" si="9">IFERROR(D257*C257,0)</f>
        <v>0</v>
      </c>
      <c r="F257" s="49" t="str">
        <f t="shared" si="8"/>
        <v/>
      </c>
    </row>
    <row r="258" spans="1:6">
      <c r="A258" s="68" t="str">
        <f>Apéro!$A$2</f>
        <v>Apéro</v>
      </c>
      <c r="B258" t="str">
        <f>Apéro!C123</f>
        <v>Petit fours / 2 Stück, gemischt</v>
      </c>
      <c r="C258">
        <f>IFERROR(INDEX(Apéro!$A$7:$A$136,MATCH(Anzeige!B258,Apéro!$C$7:$C$136,0)),0)</f>
        <v>0</v>
      </c>
      <c r="D258" s="51">
        <f>Apéro!E123</f>
        <v>3</v>
      </c>
      <c r="E258" s="48">
        <f t="shared" si="9"/>
        <v>0</v>
      </c>
      <c r="F258" s="49" t="str">
        <f t="shared" ref="F258:F321" si="10">IF(C258=0,"","x")</f>
        <v/>
      </c>
    </row>
    <row r="259" spans="1:6">
      <c r="A259" s="68" t="str">
        <f>Apéro!$A$2</f>
        <v>Apéro</v>
      </c>
      <c r="B259" t="str">
        <f>Apéro!C124</f>
        <v>Schokoladenmousse</v>
      </c>
      <c r="C259">
        <f>IFERROR(INDEX(Apéro!$A$7:$A$136,MATCH(Anzeige!B259,Apéro!$C$7:$C$136,0)),0)</f>
        <v>0</v>
      </c>
      <c r="D259" s="51">
        <f>Apéro!E124</f>
        <v>3.5</v>
      </c>
      <c r="E259" s="48">
        <f t="shared" si="9"/>
        <v>0</v>
      </c>
      <c r="F259" s="49" t="str">
        <f t="shared" si="10"/>
        <v/>
      </c>
    </row>
    <row r="260" spans="1:6">
      <c r="A260" s="68" t="str">
        <f>Apéro!$A$2</f>
        <v>Apéro</v>
      </c>
      <c r="B260" t="str">
        <f>Apéro!C125</f>
        <v>Fruchtsalat im Glas</v>
      </c>
      <c r="C260">
        <f>IFERROR(INDEX(Apéro!$A$7:$A$136,MATCH(Anzeige!B260,Apéro!$C$7:$C$136,0)),0)</f>
        <v>0</v>
      </c>
      <c r="D260" s="51">
        <f>Apéro!E125</f>
        <v>3.5</v>
      </c>
      <c r="E260" s="48">
        <f t="shared" si="9"/>
        <v>0</v>
      </c>
      <c r="F260" s="49" t="str">
        <f t="shared" si="10"/>
        <v/>
      </c>
    </row>
    <row r="261" spans="1:6">
      <c r="A261" s="68" t="str">
        <f>Apéro!$A$2</f>
        <v>Apéro</v>
      </c>
      <c r="B261" t="str">
        <f>Apéro!C126</f>
        <v>Mini Patisserie / assortiert</v>
      </c>
      <c r="C261">
        <f>IFERROR(INDEX(Apéro!$A$7:$A$136,MATCH(Anzeige!B261,Apéro!$C$7:$C$136,0)),0)</f>
        <v>0</v>
      </c>
      <c r="D261" s="51">
        <f>Apéro!E126</f>
        <v>2.7</v>
      </c>
      <c r="E261" s="48">
        <f t="shared" si="9"/>
        <v>0</v>
      </c>
      <c r="F261" s="49" t="str">
        <f t="shared" si="10"/>
        <v/>
      </c>
    </row>
    <row r="262" spans="1:6">
      <c r="A262" s="73" t="str">
        <f>Getränke!$A$2</f>
        <v>Getränke</v>
      </c>
      <c r="B262" t="str">
        <f>Getränke!C8</f>
        <v>Valser mit Kohlensäure</v>
      </c>
      <c r="C262">
        <f>IFERROR(INDEX(Getränke!$A$7:$A$148,MATCH(Anzeige!B262,Getränke!$C$7:$C$148,0)),0)</f>
        <v>0</v>
      </c>
      <c r="D262" s="51">
        <f>Getränke!E8</f>
        <v>2.5</v>
      </c>
      <c r="E262" s="48">
        <f t="shared" ref="E262:E325" si="11">IFERROR(D262*C262,0)</f>
        <v>0</v>
      </c>
      <c r="F262" s="49" t="str">
        <f t="shared" si="10"/>
        <v/>
      </c>
    </row>
    <row r="263" spans="1:6">
      <c r="A263" s="73" t="str">
        <f>Getränke!$A$2</f>
        <v>Getränke</v>
      </c>
      <c r="B263" t="str">
        <f>Getränke!C9</f>
        <v>Valser ohne Kohlensäure</v>
      </c>
      <c r="C263">
        <f>IFERROR(INDEX(Getränke!$A$7:$A$148,MATCH(Anzeige!B263,Getränke!$C$7:$C$148,0)),0)</f>
        <v>0</v>
      </c>
      <c r="D263" s="51">
        <f>Getränke!E9</f>
        <v>2.5</v>
      </c>
      <c r="E263" s="48">
        <f t="shared" si="11"/>
        <v>0</v>
      </c>
      <c r="F263" s="49" t="str">
        <f t="shared" si="10"/>
        <v/>
      </c>
    </row>
    <row r="264" spans="1:6">
      <c r="A264" s="73" t="str">
        <f>Getränke!$A$2</f>
        <v>Getränke</v>
      </c>
      <c r="B264" t="str">
        <f>Getränke!C10</f>
        <v>Valser Viva</v>
      </c>
      <c r="C264">
        <f>IFERROR(INDEX(Getränke!$A$7:$A$148,MATCH(Anzeige!B264,Getränke!$C$7:$C$148,0)),0)</f>
        <v>0</v>
      </c>
      <c r="D264" s="51">
        <f>Getränke!E10</f>
        <v>2.8</v>
      </c>
      <c r="E264" s="48">
        <f t="shared" si="11"/>
        <v>0</v>
      </c>
      <c r="F264" s="49" t="str">
        <f t="shared" si="10"/>
        <v/>
      </c>
    </row>
    <row r="265" spans="1:6">
      <c r="A265" s="73" t="str">
        <f>Getränke!$A$2</f>
        <v>Getränke</v>
      </c>
      <c r="B265" t="str">
        <f>Getränke!C11</f>
        <v>Coca Cola</v>
      </c>
      <c r="C265">
        <f>IFERROR(INDEX(Getränke!$A$7:$A$148,MATCH(Anzeige!B265,Getränke!$C$7:$C$148,0)),0)</f>
        <v>0</v>
      </c>
      <c r="D265" s="51">
        <f>Getränke!E11</f>
        <v>2.8</v>
      </c>
      <c r="E265" s="48">
        <f t="shared" si="11"/>
        <v>0</v>
      </c>
      <c r="F265" s="49" t="str">
        <f t="shared" si="10"/>
        <v/>
      </c>
    </row>
    <row r="266" spans="1:6">
      <c r="A266" s="73" t="str">
        <f>Getränke!$A$2</f>
        <v>Getränke</v>
      </c>
      <c r="B266" t="str">
        <f>Getränke!C12</f>
        <v>Coca Cola Zero</v>
      </c>
      <c r="C266">
        <f>IFERROR(INDEX(Getränke!$A$7:$A$148,MATCH(Anzeige!B266,Getränke!$C$7:$C$148,0)),0)</f>
        <v>0</v>
      </c>
      <c r="D266" s="51">
        <f>Getränke!E12</f>
        <v>2.8</v>
      </c>
      <c r="E266" s="48">
        <f t="shared" si="11"/>
        <v>0</v>
      </c>
      <c r="F266" s="49" t="str">
        <f t="shared" si="10"/>
        <v/>
      </c>
    </row>
    <row r="267" spans="1:6">
      <c r="A267" s="73" t="str">
        <f>Getränke!$A$2</f>
        <v>Getränke</v>
      </c>
      <c r="B267" t="str">
        <f>Getränke!C13</f>
        <v>Sprite</v>
      </c>
      <c r="C267">
        <f>IFERROR(INDEX(Getränke!$A$7:$A$148,MATCH(Anzeige!B267,Getränke!$C$7:$C$148,0)),0)</f>
        <v>0</v>
      </c>
      <c r="D267" s="51">
        <f>Getränke!E13</f>
        <v>2.8</v>
      </c>
      <c r="E267" s="48">
        <f t="shared" si="11"/>
        <v>0</v>
      </c>
      <c r="F267" s="49" t="str">
        <f t="shared" si="10"/>
        <v/>
      </c>
    </row>
    <row r="268" spans="1:6">
      <c r="A268" s="73" t="str">
        <f>Getränke!$A$2</f>
        <v>Getränke</v>
      </c>
      <c r="B268" t="str">
        <f>Getränke!C14</f>
        <v>Fanta</v>
      </c>
      <c r="C268">
        <f>IFERROR(INDEX(Getränke!$A$7:$A$148,MATCH(Anzeige!B268,Getränke!$C$7:$C$148,0)),0)</f>
        <v>0</v>
      </c>
      <c r="D268" s="51">
        <f>Getränke!E14</f>
        <v>2.8</v>
      </c>
      <c r="E268" s="48">
        <f t="shared" si="11"/>
        <v>0</v>
      </c>
      <c r="F268" s="49" t="str">
        <f t="shared" si="10"/>
        <v/>
      </c>
    </row>
    <row r="269" spans="1:6">
      <c r="A269" s="73" t="str">
        <f>Getränke!$A$2</f>
        <v>Getränke</v>
      </c>
      <c r="B269" t="str">
        <f>Getränke!C15</f>
        <v>Rivella Rot</v>
      </c>
      <c r="C269">
        <f>IFERROR(INDEX(Getränke!$A$7:$A$148,MATCH(Anzeige!B269,Getränke!$C$7:$C$148,0)),0)</f>
        <v>0</v>
      </c>
      <c r="D269" s="51">
        <f>Getränke!E15</f>
        <v>2.8</v>
      </c>
      <c r="E269" s="48">
        <f t="shared" si="11"/>
        <v>0</v>
      </c>
      <c r="F269" s="49" t="str">
        <f t="shared" si="10"/>
        <v/>
      </c>
    </row>
    <row r="270" spans="1:6">
      <c r="A270" s="73" t="str">
        <f>Getränke!$A$2</f>
        <v>Getränke</v>
      </c>
      <c r="B270" t="str">
        <f>Getränke!C16</f>
        <v>Rivella Blau</v>
      </c>
      <c r="C270">
        <f>IFERROR(INDEX(Getränke!$A$7:$A$148,MATCH(Anzeige!B270,Getränke!$C$7:$C$148,0)),0)</f>
        <v>0</v>
      </c>
      <c r="D270" s="51">
        <f>Getränke!E16</f>
        <v>2.8</v>
      </c>
      <c r="E270" s="48">
        <f t="shared" si="11"/>
        <v>0</v>
      </c>
      <c r="F270" s="49" t="str">
        <f t="shared" si="10"/>
        <v/>
      </c>
    </row>
    <row r="271" spans="1:6">
      <c r="A271" s="73" t="str">
        <f>Getränke!$A$2</f>
        <v>Getränke</v>
      </c>
      <c r="B271" t="str">
        <f>Getränke!C17</f>
        <v>Rivella Grün</v>
      </c>
      <c r="C271">
        <f>IFERROR(INDEX(Getränke!$A$7:$A$148,MATCH(Anzeige!B271,Getränke!$C$7:$C$148,0)),0)</f>
        <v>0</v>
      </c>
      <c r="D271" s="51">
        <f>Getränke!E17</f>
        <v>2.8</v>
      </c>
      <c r="E271" s="48">
        <f t="shared" si="11"/>
        <v>0</v>
      </c>
      <c r="F271" s="49" t="str">
        <f t="shared" si="10"/>
        <v/>
      </c>
    </row>
    <row r="272" spans="1:6">
      <c r="A272" s="73" t="str">
        <f>Getränke!$A$2</f>
        <v>Getränke</v>
      </c>
      <c r="B272" t="str">
        <f>Getränke!C18</f>
        <v>Neste Ice Tea  Lemon</v>
      </c>
      <c r="C272">
        <f>IFERROR(INDEX(Getränke!$A$7:$A$148,MATCH(Anzeige!B272,Getränke!$C$7:$C$148,0)),0)</f>
        <v>0</v>
      </c>
      <c r="D272" s="51">
        <f>Getränke!E18</f>
        <v>2.8</v>
      </c>
      <c r="E272" s="48">
        <f t="shared" si="11"/>
        <v>0</v>
      </c>
      <c r="F272" s="49" t="str">
        <f t="shared" si="10"/>
        <v/>
      </c>
    </row>
    <row r="273" spans="1:6">
      <c r="A273" s="73" t="str">
        <f>Getränke!$A$2</f>
        <v>Getränke</v>
      </c>
      <c r="B273" t="e">
        <f>Getränke!#REF!</f>
        <v>#REF!</v>
      </c>
      <c r="C273">
        <f>IFERROR(INDEX(Getränke!$A$7:$A$148,MATCH(Anzeige!B273,Getränke!$C$7:$C$148,0)),0)</f>
        <v>0</v>
      </c>
      <c r="D273" s="51" t="e">
        <f>Getränke!#REF!</f>
        <v>#REF!</v>
      </c>
      <c r="E273" s="48">
        <f t="shared" si="11"/>
        <v>0</v>
      </c>
      <c r="F273" s="49" t="str">
        <f t="shared" si="10"/>
        <v/>
      </c>
    </row>
    <row r="274" spans="1:6">
      <c r="A274" s="73" t="str">
        <f>Getränke!$A$2</f>
        <v>Getränke</v>
      </c>
      <c r="B274" t="str">
        <f>Getränke!C19</f>
        <v>Cold Brew Black Tea ASSAM</v>
      </c>
      <c r="C274">
        <f>IFERROR(INDEX(Getränke!$A$7:$A$148,MATCH(Anzeige!B274,Getränke!$C$7:$C$148,0)),0)</f>
        <v>0</v>
      </c>
      <c r="D274" s="51">
        <f>Getränke!E19</f>
        <v>2.8</v>
      </c>
      <c r="E274" s="48">
        <f t="shared" si="11"/>
        <v>0</v>
      </c>
      <c r="F274" s="49" t="str">
        <f t="shared" si="10"/>
        <v/>
      </c>
    </row>
    <row r="275" spans="1:6">
      <c r="A275" s="73" t="str">
        <f>Getränke!$A$2</f>
        <v>Getränke</v>
      </c>
      <c r="B275" t="str">
        <f>Getränke!C20</f>
        <v>VIVITZ BIO-Eistee Zitrone</v>
      </c>
      <c r="C275">
        <f>IFERROR(INDEX(Getränke!$A$7:$A$148,MATCH(Anzeige!B275,Getränke!$C$7:$C$148,0)),0)</f>
        <v>0</v>
      </c>
      <c r="D275" s="51">
        <f>Getränke!E20</f>
        <v>3.5</v>
      </c>
      <c r="E275" s="48">
        <f t="shared" si="11"/>
        <v>0</v>
      </c>
      <c r="F275" s="49" t="str">
        <f t="shared" si="10"/>
        <v/>
      </c>
    </row>
    <row r="276" spans="1:6">
      <c r="A276" s="73" t="str">
        <f>Getränke!$A$2</f>
        <v>Getränke</v>
      </c>
      <c r="B276" t="str">
        <f>Getränke!C21</f>
        <v>VIVITZ BIO-Eistee Apfelminze</v>
      </c>
      <c r="C276">
        <f>IFERROR(INDEX(Getränke!$A$7:$A$148,MATCH(Anzeige!B276,Getränke!$C$7:$C$148,0)),0)</f>
        <v>0</v>
      </c>
      <c r="D276" s="51">
        <f>Getränke!E21</f>
        <v>3.5</v>
      </c>
      <c r="E276" s="48">
        <f t="shared" si="11"/>
        <v>0</v>
      </c>
      <c r="F276" s="49" t="str">
        <f t="shared" si="10"/>
        <v/>
      </c>
    </row>
    <row r="277" spans="1:6">
      <c r="A277" s="73" t="str">
        <f>Getränke!$A$2</f>
        <v>Getränke</v>
      </c>
      <c r="B277" t="str">
        <f>Getränke!C22</f>
        <v>VIVITZ BIO-Eistee Grüntee</v>
      </c>
      <c r="C277">
        <f>IFERROR(INDEX(Getränke!$A$7:$A$148,MATCH(Anzeige!B277,Getränke!$C$7:$C$148,0)),0)</f>
        <v>0</v>
      </c>
      <c r="D277" s="51">
        <f>Getränke!E22</f>
        <v>3.5</v>
      </c>
      <c r="E277" s="48">
        <f t="shared" si="11"/>
        <v>0</v>
      </c>
      <c r="F277" s="49" t="str">
        <f t="shared" si="10"/>
        <v/>
      </c>
    </row>
    <row r="278" spans="1:6">
      <c r="A278" s="73" t="str">
        <f>Getränke!$A$2</f>
        <v>Getränke</v>
      </c>
      <c r="B278" t="str">
        <f>Getränke!C23</f>
        <v>VIVITZ BIO-Eistee Easy Fruits</v>
      </c>
      <c r="C278">
        <f>IFERROR(INDEX(Getränke!$A$7:$A$148,MATCH(Anzeige!B278,Getränke!$C$7:$C$148,0)),0)</f>
        <v>0</v>
      </c>
      <c r="D278" s="51">
        <f>Getränke!E23</f>
        <v>3.5</v>
      </c>
      <c r="E278" s="48">
        <f t="shared" si="11"/>
        <v>0</v>
      </c>
      <c r="F278" s="49" t="str">
        <f t="shared" si="10"/>
        <v/>
      </c>
    </row>
    <row r="279" spans="1:6">
      <c r="A279" s="73" t="str">
        <f>Getränke!$A$2</f>
        <v>Getränke</v>
      </c>
      <c r="B279" t="str">
        <f>Getränke!C24</f>
        <v>Hausgemachter Eldora-Eistee Lemongrass-Ginger</v>
      </c>
      <c r="C279">
        <f>IFERROR(INDEX(Getränke!$A$7:$A$148,MATCH(Anzeige!B279,Getränke!$C$7:$C$148,0)),0)</f>
        <v>0</v>
      </c>
      <c r="D279" s="51">
        <f>Getränke!E24</f>
        <v>2.5</v>
      </c>
      <c r="E279" s="48">
        <f t="shared" si="11"/>
        <v>0</v>
      </c>
      <c r="F279" s="49" t="str">
        <f t="shared" si="10"/>
        <v/>
      </c>
    </row>
    <row r="280" spans="1:6">
      <c r="A280" s="73" t="str">
        <f>Getränke!$A$2</f>
        <v>Getränke</v>
      </c>
      <c r="B280" t="str">
        <f>Getränke!C25</f>
        <v>Hausgemachter Eldora-Eistee Hisbiskus-Rooibos</v>
      </c>
      <c r="C280">
        <f>IFERROR(INDEX(Getränke!$A$7:$A$148,MATCH(Anzeige!B280,Getränke!$C$7:$C$148,0)),0)</f>
        <v>0</v>
      </c>
      <c r="D280" s="51">
        <f>Getränke!E25</f>
        <v>2.5</v>
      </c>
      <c r="E280" s="48">
        <f t="shared" si="11"/>
        <v>0</v>
      </c>
      <c r="F280" s="49" t="str">
        <f t="shared" si="10"/>
        <v/>
      </c>
    </row>
    <row r="281" spans="1:6">
      <c r="A281" s="73" t="str">
        <f>Getränke!$A$2</f>
        <v>Getränke</v>
      </c>
      <c r="B281" t="str">
        <f>Getränke!C26</f>
        <v>VIVITZ Schorle Rhabarber</v>
      </c>
      <c r="C281">
        <f>IFERROR(INDEX(Getränke!$A$7:$A$148,MATCH(Anzeige!B281,Getränke!$C$7:$C$148,0)),0)</f>
        <v>0</v>
      </c>
      <c r="D281" s="51">
        <f>Getränke!E26</f>
        <v>3.5</v>
      </c>
      <c r="E281" s="48">
        <f t="shared" si="11"/>
        <v>0</v>
      </c>
      <c r="F281" s="49" t="str">
        <f t="shared" si="10"/>
        <v/>
      </c>
    </row>
    <row r="282" spans="1:6">
      <c r="A282" s="73" t="str">
        <f>Getränke!$A$2</f>
        <v>Getränke</v>
      </c>
      <c r="B282" t="str">
        <f>Getränke!C27</f>
        <v>VIVITZ Schorle Apfel-Holunder</v>
      </c>
      <c r="C282">
        <f>IFERROR(INDEX(Getränke!$A$7:$A$148,MATCH(Anzeige!B282,Getränke!$C$7:$C$148,0)),0)</f>
        <v>0</v>
      </c>
      <c r="D282" s="51">
        <f>Getränke!E27</f>
        <v>3.5</v>
      </c>
      <c r="E282" s="48">
        <f t="shared" si="11"/>
        <v>0</v>
      </c>
      <c r="F282" s="49" t="str">
        <f t="shared" si="10"/>
        <v/>
      </c>
    </row>
    <row r="283" spans="1:6">
      <c r="A283" s="73" t="str">
        <f>Getränke!$A$2</f>
        <v>Getränke</v>
      </c>
      <c r="B283" t="str">
        <f>Getränke!C28</f>
        <v>BIO Apfelschorle</v>
      </c>
      <c r="C283">
        <f>IFERROR(INDEX(Getränke!$A$7:$A$148,MATCH(Anzeige!B283,Getränke!$C$7:$C$148,0)),0)</f>
        <v>0</v>
      </c>
      <c r="D283" s="51">
        <f>Getränke!E28</f>
        <v>3.5</v>
      </c>
      <c r="E283" s="48">
        <f t="shared" si="11"/>
        <v>0</v>
      </c>
      <c r="F283" s="49" t="str">
        <f t="shared" si="10"/>
        <v/>
      </c>
    </row>
    <row r="284" spans="1:6">
      <c r="A284" s="73" t="str">
        <f>Getränke!$A$2</f>
        <v>Getränke</v>
      </c>
      <c r="B284" t="str">
        <f>Getränke!C29</f>
        <v>Captain Kambucha</v>
      </c>
      <c r="C284">
        <f>IFERROR(INDEX(Getränke!$A$7:$A$148,MATCH(Anzeige!B284,Getränke!$C$7:$C$148,0)),0)</f>
        <v>0</v>
      </c>
      <c r="D284" s="51">
        <f>Getränke!E29</f>
        <v>3.5</v>
      </c>
      <c r="E284" s="48">
        <f t="shared" si="11"/>
        <v>0</v>
      </c>
      <c r="F284" s="49" t="str">
        <f t="shared" si="10"/>
        <v/>
      </c>
    </row>
    <row r="285" spans="1:6">
      <c r="A285" s="73" t="str">
        <f>Getränke!$A$2</f>
        <v>Getränke</v>
      </c>
      <c r="B285" t="str">
        <f>Getränke!C30</f>
        <v>Red Bull</v>
      </c>
      <c r="C285">
        <f>IFERROR(INDEX(Getränke!$A$7:$A$148,MATCH(Anzeige!B285,Getränke!$C$7:$C$148,0)),0)</f>
        <v>0</v>
      </c>
      <c r="D285" s="51">
        <f>Getränke!E30</f>
        <v>3.8</v>
      </c>
      <c r="E285" s="48">
        <f t="shared" si="11"/>
        <v>0</v>
      </c>
      <c r="F285" s="49" t="str">
        <f t="shared" si="10"/>
        <v/>
      </c>
    </row>
    <row r="286" spans="1:6">
      <c r="A286" s="73" t="str">
        <f>Getränke!$A$2</f>
        <v>Getränke</v>
      </c>
      <c r="B286">
        <f>Getränke!C31</f>
        <v>0</v>
      </c>
      <c r="C286">
        <f>IFERROR(INDEX(Getränke!$A$7:$A$148,MATCH(Anzeige!B286,Getränke!$C$7:$C$148,0)),0)</f>
        <v>0</v>
      </c>
      <c r="D286" s="51">
        <f>Getränke!E31</f>
        <v>0</v>
      </c>
      <c r="E286" s="48">
        <f t="shared" si="11"/>
        <v>0</v>
      </c>
      <c r="F286" s="49" t="str">
        <f t="shared" si="10"/>
        <v/>
      </c>
    </row>
    <row r="287" spans="1:6">
      <c r="A287" s="73" t="str">
        <f>Getränke!$A$2</f>
        <v>Getränke</v>
      </c>
      <c r="B287" t="str">
        <f>Getränke!C32</f>
        <v>Kalte Getränke   I   1 Liter</v>
      </c>
      <c r="C287">
        <f>IFERROR(INDEX(Getränke!$A$7:$A$148,MATCH(Anzeige!B287,Getränke!$C$7:$C$148,0)),0)</f>
        <v>0</v>
      </c>
      <c r="D287" s="51">
        <f>Getränke!E32</f>
        <v>0</v>
      </c>
      <c r="E287" s="48">
        <f t="shared" si="11"/>
        <v>0</v>
      </c>
      <c r="F287" s="49" t="str">
        <f t="shared" si="10"/>
        <v/>
      </c>
    </row>
    <row r="288" spans="1:6">
      <c r="A288" s="73" t="str">
        <f>Getränke!$A$2</f>
        <v>Getränke</v>
      </c>
      <c r="B288">
        <f>Getränke!C33</f>
        <v>0</v>
      </c>
      <c r="C288">
        <f>IFERROR(INDEX(Getränke!$A$7:$A$148,MATCH(Anzeige!B288,Getränke!$C$7:$C$148,0)),0)</f>
        <v>0</v>
      </c>
      <c r="D288" s="51">
        <f>Getränke!E33</f>
        <v>0</v>
      </c>
      <c r="E288" s="48">
        <f t="shared" si="11"/>
        <v>0</v>
      </c>
      <c r="F288" s="49" t="str">
        <f t="shared" si="10"/>
        <v/>
      </c>
    </row>
    <row r="289" spans="1:6">
      <c r="A289" s="73" t="str">
        <f>Getränke!$A$2</f>
        <v>Getränke</v>
      </c>
      <c r="B289" t="str">
        <f>Getränke!C34</f>
        <v>Valser mit Kohlensäure</v>
      </c>
      <c r="C289">
        <f>IFERROR(INDEX(Getränke!$A$7:$A$148,MATCH(Anzeige!B289,Getränke!$C$7:$C$148,0)),0)</f>
        <v>0</v>
      </c>
      <c r="D289" s="51">
        <f>Getränke!E34</f>
        <v>4.5</v>
      </c>
      <c r="E289" s="48">
        <f t="shared" si="11"/>
        <v>0</v>
      </c>
      <c r="F289" s="49" t="str">
        <f t="shared" si="10"/>
        <v/>
      </c>
    </row>
    <row r="290" spans="1:6">
      <c r="A290" s="73" t="str">
        <f>Getränke!$A$2</f>
        <v>Getränke</v>
      </c>
      <c r="B290" t="str">
        <f>Getränke!C35</f>
        <v>Valser ohne Kohlensäure</v>
      </c>
      <c r="C290">
        <f>IFERROR(INDEX(Getränke!$A$7:$A$148,MATCH(Anzeige!B290,Getränke!$C$7:$C$148,0)),0)</f>
        <v>0</v>
      </c>
      <c r="D290" s="51">
        <f>Getränke!E35</f>
        <v>4.5</v>
      </c>
      <c r="E290" s="48">
        <f t="shared" si="11"/>
        <v>0</v>
      </c>
      <c r="F290" s="49" t="str">
        <f t="shared" si="10"/>
        <v/>
      </c>
    </row>
    <row r="291" spans="1:6">
      <c r="A291" s="73" t="str">
        <f>Getränke!$A$2</f>
        <v>Getränke</v>
      </c>
      <c r="B291" t="str">
        <f>Getränke!C36</f>
        <v>Orangensaft, 1L</v>
      </c>
      <c r="C291">
        <f>IFERROR(INDEX(Getränke!$A$7:$A$148,MATCH(Anzeige!B291,Getränke!$C$7:$C$148,0)),0)</f>
        <v>0</v>
      </c>
      <c r="D291" s="51">
        <f>Getränke!E36</f>
        <v>6.5</v>
      </c>
      <c r="E291" s="48">
        <f t="shared" si="11"/>
        <v>0</v>
      </c>
      <c r="F291" s="49" t="str">
        <f t="shared" si="10"/>
        <v/>
      </c>
    </row>
    <row r="292" spans="1:6">
      <c r="A292" s="73" t="str">
        <f>Getränke!$A$2</f>
        <v>Getränke</v>
      </c>
      <c r="B292" t="str">
        <f>Getränke!C37</f>
        <v>Orangensaft frisch gepresst, 1 L</v>
      </c>
      <c r="C292">
        <f>IFERROR(INDEX(Getränke!$A$7:$A$148,MATCH(Anzeige!B292,Getränke!$C$7:$C$148,0)),0)</f>
        <v>0</v>
      </c>
      <c r="D292" s="51">
        <f>Getränke!E37</f>
        <v>15</v>
      </c>
      <c r="E292" s="48">
        <f t="shared" si="11"/>
        <v>0</v>
      </c>
      <c r="F292" s="49" t="str">
        <f t="shared" si="10"/>
        <v/>
      </c>
    </row>
    <row r="293" spans="1:6">
      <c r="A293" s="73" t="str">
        <f>Getränke!$A$2</f>
        <v>Getränke</v>
      </c>
      <c r="B293">
        <f>Getränke!C38</f>
        <v>0</v>
      </c>
      <c r="C293">
        <f>IFERROR(INDEX(Getränke!$A$7:$A$148,MATCH(Anzeige!B293,Getränke!$C$7:$C$148,0)),0)</f>
        <v>0</v>
      </c>
      <c r="D293" s="51">
        <f>Getränke!E38</f>
        <v>0</v>
      </c>
      <c r="E293" s="48">
        <f t="shared" si="11"/>
        <v>0</v>
      </c>
      <c r="F293" s="49" t="str">
        <f t="shared" si="10"/>
        <v/>
      </c>
    </row>
    <row r="294" spans="1:6">
      <c r="A294" s="73" t="str">
        <f>Getränke!$A$2</f>
        <v>Getränke</v>
      </c>
      <c r="B294" t="str">
        <f>Getränke!C39</f>
        <v xml:space="preserve">Kaffee </v>
      </c>
      <c r="C294">
        <f>IFERROR(INDEX(Getränke!$A$7:$A$148,MATCH(Anzeige!B294,Getränke!$C$7:$C$148,0)),0)</f>
        <v>0</v>
      </c>
      <c r="D294" s="51">
        <f>Getränke!E39</f>
        <v>0</v>
      </c>
      <c r="E294" s="48">
        <f t="shared" si="11"/>
        <v>0</v>
      </c>
      <c r="F294" s="49" t="str">
        <f t="shared" si="10"/>
        <v/>
      </c>
    </row>
    <row r="295" spans="1:6">
      <c r="A295" s="73" t="str">
        <f>Getränke!$A$2</f>
        <v>Getränke</v>
      </c>
      <c r="B295">
        <f>Getränke!C40</f>
        <v>0</v>
      </c>
      <c r="C295">
        <f>IFERROR(INDEX(Getränke!$A$7:$A$148,MATCH(Anzeige!B295,Getränke!$C$7:$C$148,0)),0)</f>
        <v>0</v>
      </c>
      <c r="D295" s="51">
        <f>Getränke!E40</f>
        <v>0</v>
      </c>
      <c r="E295" s="48">
        <f t="shared" si="11"/>
        <v>0</v>
      </c>
      <c r="F295" s="49" t="str">
        <f t="shared" si="10"/>
        <v/>
      </c>
    </row>
    <row r="296" spans="1:6">
      <c r="A296" s="73" t="str">
        <f>Getränke!$A$2</f>
        <v>Getränke</v>
      </c>
      <c r="B296" t="str">
        <f>Getränke!C41</f>
        <v>Espresso</v>
      </c>
      <c r="C296">
        <f>IFERROR(INDEX(Getränke!$A$7:$A$148,MATCH(Anzeige!B296,Getränke!$C$7:$C$148,0)),0)</f>
        <v>0</v>
      </c>
      <c r="D296" s="51">
        <f>Getränke!E41</f>
        <v>0.5</v>
      </c>
      <c r="E296" s="48">
        <f t="shared" si="11"/>
        <v>0</v>
      </c>
      <c r="F296" s="49" t="str">
        <f t="shared" si="10"/>
        <v/>
      </c>
    </row>
    <row r="297" spans="1:6">
      <c r="A297" s="73" t="str">
        <f>Getränke!$A$2</f>
        <v>Getränke</v>
      </c>
      <c r="B297" t="str">
        <f>Getränke!C42</f>
        <v>Kaffee Crème</v>
      </c>
      <c r="C297">
        <f>IFERROR(INDEX(Getränke!$A$7:$A$148,MATCH(Anzeige!B297,Getränke!$C$7:$C$148,0)),0)</f>
        <v>0</v>
      </c>
      <c r="D297" s="51">
        <f>Getränke!E42</f>
        <v>0.5</v>
      </c>
      <c r="E297" s="48">
        <f t="shared" si="11"/>
        <v>0</v>
      </c>
      <c r="F297" s="49" t="str">
        <f t="shared" si="10"/>
        <v/>
      </c>
    </row>
    <row r="298" spans="1:6">
      <c r="A298" s="73" t="str">
        <f>Getränke!$A$2</f>
        <v>Getränke</v>
      </c>
      <c r="B298" t="e">
        <f>Getränke!#REF!</f>
        <v>#REF!</v>
      </c>
      <c r="C298">
        <f>IFERROR(INDEX(Getränke!$A$7:$A$148,MATCH(Anzeige!B298,Getränke!$C$7:$C$148,0)),0)</f>
        <v>0</v>
      </c>
      <c r="D298" s="51" t="e">
        <f>Getränke!#REF!</f>
        <v>#REF!</v>
      </c>
      <c r="E298" s="48">
        <f t="shared" si="11"/>
        <v>0</v>
      </c>
      <c r="F298" s="49" t="str">
        <f t="shared" si="10"/>
        <v/>
      </c>
    </row>
    <row r="299" spans="1:6">
      <c r="A299" s="73" t="str">
        <f>Getränke!$A$2</f>
        <v>Getränke</v>
      </c>
      <c r="B299" t="str">
        <f>Getränke!C43</f>
        <v>Tee</v>
      </c>
      <c r="C299">
        <f>IFERROR(INDEX(Getränke!$A$7:$A$148,MATCH(Anzeige!B299,Getränke!$C$7:$C$148,0)),0)</f>
        <v>0</v>
      </c>
      <c r="D299" s="51">
        <f>Getränke!E43</f>
        <v>0.5</v>
      </c>
      <c r="E299" s="48">
        <f t="shared" si="11"/>
        <v>0</v>
      </c>
      <c r="F299" s="49" t="str">
        <f t="shared" si="10"/>
        <v/>
      </c>
    </row>
    <row r="300" spans="1:6">
      <c r="A300" s="73" t="str">
        <f>Getränke!$A$2</f>
        <v>Getränke</v>
      </c>
      <c r="B300">
        <f>Getränke!C44</f>
        <v>0</v>
      </c>
      <c r="C300">
        <f>IFERROR(INDEX(Getränke!$A$7:$A$148,MATCH(Anzeige!B300,Getränke!$C$7:$C$148,0)),0)</f>
        <v>0</v>
      </c>
      <c r="D300" s="51">
        <f>Getränke!E44</f>
        <v>0</v>
      </c>
      <c r="E300" s="48">
        <f t="shared" si="11"/>
        <v>0</v>
      </c>
      <c r="F300" s="49" t="str">
        <f t="shared" si="10"/>
        <v/>
      </c>
    </row>
    <row r="301" spans="1:6">
      <c r="A301" s="73" t="str">
        <f>Getränke!$A$2</f>
        <v>Getränke</v>
      </c>
      <c r="B301">
        <f>Getränke!C45</f>
        <v>0</v>
      </c>
      <c r="C301">
        <f>IFERROR(INDEX(Getränke!$A$7:$A$148,MATCH(Anzeige!B301,Getränke!$C$7:$C$148,0)),0)</f>
        <v>0</v>
      </c>
      <c r="D301" s="51">
        <f>Getränke!E45</f>
        <v>0</v>
      </c>
      <c r="E301" s="48">
        <f t="shared" si="11"/>
        <v>0</v>
      </c>
      <c r="F301" s="49" t="str">
        <f t="shared" si="10"/>
        <v/>
      </c>
    </row>
    <row r="302" spans="1:6">
      <c r="A302" s="73" t="str">
        <f>Getränke!$A$2</f>
        <v>Getränke</v>
      </c>
      <c r="B302">
        <f>Getränke!C46</f>
        <v>0</v>
      </c>
      <c r="C302">
        <f>IFERROR(INDEX(Getränke!$A$7:$A$148,MATCH(Anzeige!B302,Getränke!$C$7:$C$148,0)),0)</f>
        <v>0</v>
      </c>
      <c r="D302" s="51">
        <f>Getränke!E46</f>
        <v>0</v>
      </c>
      <c r="E302" s="48">
        <f t="shared" si="11"/>
        <v>0</v>
      </c>
      <c r="F302" s="49" t="str">
        <f t="shared" si="10"/>
        <v/>
      </c>
    </row>
    <row r="303" spans="1:6">
      <c r="A303" s="73" t="str">
        <f>Getränke!$A$2</f>
        <v>Getränke</v>
      </c>
      <c r="B303">
        <f>Getränke!C47</f>
        <v>0</v>
      </c>
      <c r="C303">
        <f>IFERROR(INDEX(Getränke!$A$7:$A$148,MATCH(Anzeige!B303,Getränke!$C$7:$C$148,0)),0)</f>
        <v>0</v>
      </c>
      <c r="D303" s="51">
        <f>Getränke!E47</f>
        <v>0</v>
      </c>
      <c r="E303" s="48">
        <f t="shared" si="11"/>
        <v>0</v>
      </c>
      <c r="F303" s="49" t="str">
        <f t="shared" si="10"/>
        <v/>
      </c>
    </row>
    <row r="304" spans="1:6">
      <c r="A304" s="73" t="str">
        <f>Getränke!$A$2</f>
        <v>Getränke</v>
      </c>
      <c r="B304">
        <f>Getränke!C48</f>
        <v>0</v>
      </c>
      <c r="C304">
        <f>IFERROR(INDEX(Getränke!$A$7:$A$148,MATCH(Anzeige!B304,Getränke!$C$7:$C$148,0)),0)</f>
        <v>0</v>
      </c>
      <c r="D304" s="51">
        <f>Getränke!E48</f>
        <v>0</v>
      </c>
      <c r="E304" s="48">
        <f t="shared" si="11"/>
        <v>0</v>
      </c>
      <c r="F304" s="49" t="str">
        <f t="shared" si="10"/>
        <v/>
      </c>
    </row>
    <row r="305" spans="1:6">
      <c r="A305" s="73" t="str">
        <f>Getränke!$A$2</f>
        <v>Getränke</v>
      </c>
      <c r="B305">
        <f>Getränke!C49</f>
        <v>0</v>
      </c>
      <c r="C305">
        <f>IFERROR(INDEX(Getränke!$A$7:$A$148,MATCH(Anzeige!B305,Getränke!$C$7:$C$148,0)),0)</f>
        <v>0</v>
      </c>
      <c r="D305" s="51" t="str">
        <f>Getränke!E49</f>
        <v>Preis</v>
      </c>
      <c r="E305" s="48">
        <f t="shared" si="11"/>
        <v>0</v>
      </c>
      <c r="F305" s="49" t="str">
        <f t="shared" si="10"/>
        <v/>
      </c>
    </row>
    <row r="306" spans="1:6">
      <c r="A306" s="73" t="str">
        <f>Getränke!$A$2</f>
        <v>Getränke</v>
      </c>
      <c r="B306" t="str">
        <f>Getränke!C50</f>
        <v>Schweizer Bier</v>
      </c>
      <c r="C306">
        <f>IFERROR(INDEX(Getränke!$A$7:$A$148,MATCH(Anzeige!B306,Getränke!$C$7:$C$148,0)),0)</f>
        <v>0</v>
      </c>
      <c r="D306" s="51">
        <f>Getränke!E50</f>
        <v>0</v>
      </c>
      <c r="E306" s="48">
        <f t="shared" si="11"/>
        <v>0</v>
      </c>
      <c r="F306" s="49" t="str">
        <f t="shared" si="10"/>
        <v/>
      </c>
    </row>
    <row r="307" spans="1:6">
      <c r="A307" s="73" t="str">
        <f>Getränke!$A$2</f>
        <v>Getränke</v>
      </c>
      <c r="B307">
        <f>Getränke!C51</f>
        <v>0</v>
      </c>
      <c r="C307">
        <f>IFERROR(INDEX(Getränke!$A$7:$A$148,MATCH(Anzeige!B307,Getränke!$C$7:$C$148,0)),0)</f>
        <v>0</v>
      </c>
      <c r="D307" s="51">
        <f>Getränke!E51</f>
        <v>0</v>
      </c>
      <c r="E307" s="48">
        <f t="shared" si="11"/>
        <v>0</v>
      </c>
      <c r="F307" s="49" t="str">
        <f t="shared" si="10"/>
        <v/>
      </c>
    </row>
    <row r="308" spans="1:6">
      <c r="A308" s="73" t="str">
        <f>Getränke!$A$2</f>
        <v>Getränke</v>
      </c>
      <c r="B308" t="str">
        <f>Getränke!C52</f>
        <v>S`Bier</v>
      </c>
      <c r="C308">
        <f>IFERROR(INDEX(Getränke!$A$7:$A$148,MATCH(Anzeige!B308,Getränke!$C$7:$C$148,0)),0)</f>
        <v>0</v>
      </c>
      <c r="D308" s="51">
        <f>Getränke!E52</f>
        <v>4.5</v>
      </c>
      <c r="E308" s="48">
        <f t="shared" si="11"/>
        <v>0</v>
      </c>
      <c r="F308" s="49" t="str">
        <f t="shared" si="10"/>
        <v/>
      </c>
    </row>
    <row r="309" spans="1:6">
      <c r="A309" s="73" t="str">
        <f>Getränke!$A$2</f>
        <v>Getränke</v>
      </c>
      <c r="B309" t="str">
        <f>Getränke!C53</f>
        <v>Feldschlösschen</v>
      </c>
      <c r="C309">
        <f>IFERROR(INDEX(Getränke!$A$7:$A$148,MATCH(Anzeige!B309,Getränke!$C$7:$C$148,0)),0)</f>
        <v>0</v>
      </c>
      <c r="D309" s="51">
        <f>Getränke!E53</f>
        <v>3.5</v>
      </c>
      <c r="E309" s="48">
        <f t="shared" si="11"/>
        <v>0</v>
      </c>
      <c r="F309" s="49" t="str">
        <f t="shared" si="10"/>
        <v/>
      </c>
    </row>
    <row r="310" spans="1:6">
      <c r="A310" s="73" t="str">
        <f>Getränke!$A$2</f>
        <v>Getränke</v>
      </c>
      <c r="B310" t="str">
        <f>Getränke!C54</f>
        <v xml:space="preserve">Quöllfrisch Bügelflasche </v>
      </c>
      <c r="C310">
        <f>IFERROR(INDEX(Getränke!$A$7:$A$148,MATCH(Anzeige!B310,Getränke!$C$7:$C$148,0)),0)</f>
        <v>0</v>
      </c>
      <c r="D310" s="51">
        <f>Getränke!E54</f>
        <v>5</v>
      </c>
      <c r="E310" s="48">
        <f t="shared" si="11"/>
        <v>0</v>
      </c>
      <c r="F310" s="49" t="str">
        <f t="shared" si="10"/>
        <v/>
      </c>
    </row>
    <row r="311" spans="1:6">
      <c r="A311" s="73" t="str">
        <f>Getränke!$A$2</f>
        <v>Getränke</v>
      </c>
      <c r="B311" t="str">
        <f>Getränke!C55</f>
        <v>CHOPFAB hell</v>
      </c>
      <c r="C311">
        <f>IFERROR(INDEX(Getränke!$A$7:$A$148,MATCH(Anzeige!B311,Getränke!$C$7:$C$148,0)),0)</f>
        <v>0</v>
      </c>
      <c r="D311" s="51">
        <f>Getränke!E55</f>
        <v>4.5</v>
      </c>
      <c r="E311" s="48">
        <f t="shared" si="11"/>
        <v>0</v>
      </c>
      <c r="F311" s="49" t="str">
        <f t="shared" si="10"/>
        <v/>
      </c>
    </row>
    <row r="312" spans="1:6">
      <c r="A312" s="73" t="str">
        <f>Getränke!$A$2</f>
        <v>Getränke</v>
      </c>
      <c r="B312" t="str">
        <f>Getränke!C56</f>
        <v>CHOPFAB amber</v>
      </c>
      <c r="C312">
        <f>IFERROR(INDEX(Getränke!$A$7:$A$148,MATCH(Anzeige!B312,Getränke!$C$7:$C$148,0)),0)</f>
        <v>0</v>
      </c>
      <c r="D312" s="51">
        <f>Getränke!E56</f>
        <v>4.5</v>
      </c>
      <c r="E312" s="48">
        <f t="shared" si="11"/>
        <v>0</v>
      </c>
      <c r="F312" s="49" t="str">
        <f t="shared" si="10"/>
        <v/>
      </c>
    </row>
    <row r="313" spans="1:6">
      <c r="A313" s="73" t="str">
        <f>Getränke!$A$2</f>
        <v>Getränke</v>
      </c>
      <c r="B313" t="str">
        <f>Getränke!C57</f>
        <v>CHOPFAB trüeb</v>
      </c>
      <c r="C313">
        <f>IFERROR(INDEX(Getränke!$A$7:$A$148,MATCH(Anzeige!B313,Getränke!$C$7:$C$148,0)),0)</f>
        <v>0</v>
      </c>
      <c r="D313" s="51">
        <f>Getränke!E57</f>
        <v>4.5</v>
      </c>
      <c r="E313" s="48">
        <f t="shared" si="11"/>
        <v>0</v>
      </c>
      <c r="F313" s="49" t="str">
        <f t="shared" si="10"/>
        <v/>
      </c>
    </row>
    <row r="314" spans="1:6">
      <c r="A314" s="73" t="str">
        <f>Getränke!$A$2</f>
        <v>Getränke</v>
      </c>
      <c r="B314" t="str">
        <f>Getränke!C58</f>
        <v>CHOPFAB dunkel</v>
      </c>
      <c r="C314">
        <f>IFERROR(INDEX(Getränke!$A$7:$A$148,MATCH(Anzeige!B314,Getränke!$C$7:$C$148,0)),0)</f>
        <v>0</v>
      </c>
      <c r="D314" s="51">
        <f>Getränke!E58</f>
        <v>4.5</v>
      </c>
      <c r="E314" s="48">
        <f t="shared" si="11"/>
        <v>0</v>
      </c>
      <c r="F314" s="49" t="str">
        <f t="shared" si="10"/>
        <v/>
      </c>
    </row>
    <row r="315" spans="1:6">
      <c r="A315" s="73" t="str">
        <f>Getränke!$A$2</f>
        <v>Getränke</v>
      </c>
      <c r="B315" t="str">
        <f>Getränke!C59</f>
        <v>CHOPFAB weize</v>
      </c>
      <c r="C315">
        <f>IFERROR(INDEX(Getränke!$A$7:$A$148,MATCH(Anzeige!B315,Getränke!$C$7:$C$148,0)),0)</f>
        <v>0</v>
      </c>
      <c r="D315" s="51">
        <f>Getränke!E59</f>
        <v>4.5</v>
      </c>
      <c r="E315" s="48">
        <f t="shared" si="11"/>
        <v>0</v>
      </c>
      <c r="F315" s="49" t="str">
        <f t="shared" si="10"/>
        <v/>
      </c>
    </row>
    <row r="316" spans="1:6">
      <c r="A316" s="73" t="str">
        <f>Getränke!$A$2</f>
        <v>Getränke</v>
      </c>
      <c r="B316" t="str">
        <f>Getränke!C60</f>
        <v>CHOPFAB bleifrei (Akoholfrei)</v>
      </c>
      <c r="C316">
        <f>IFERROR(INDEX(Getränke!$A$7:$A$148,MATCH(Anzeige!B316,Getränke!$C$7:$C$148,0)),0)</f>
        <v>0</v>
      </c>
      <c r="D316" s="51">
        <f>Getränke!E60</f>
        <v>4.5</v>
      </c>
      <c r="E316" s="48">
        <f t="shared" si="11"/>
        <v>0</v>
      </c>
      <c r="F316" s="49" t="str">
        <f t="shared" si="10"/>
        <v/>
      </c>
    </row>
    <row r="317" spans="1:6">
      <c r="A317" s="73" t="str">
        <f>Getränke!$A$2</f>
        <v>Getränke</v>
      </c>
      <c r="B317">
        <f>Getränke!C61</f>
        <v>0</v>
      </c>
      <c r="C317">
        <f>IFERROR(INDEX(Getränke!$A$7:$A$148,MATCH(Anzeige!B317,Getränke!$C$7:$C$148,0)),0)</f>
        <v>0</v>
      </c>
      <c r="D317" s="51">
        <f>Getränke!E61</f>
        <v>0</v>
      </c>
      <c r="E317" s="48">
        <f t="shared" si="11"/>
        <v>0</v>
      </c>
      <c r="F317" s="49" t="str">
        <f t="shared" si="10"/>
        <v/>
      </c>
    </row>
    <row r="318" spans="1:6">
      <c r="A318" s="73" t="str">
        <f>Getränke!$A$2</f>
        <v>Getränke</v>
      </c>
      <c r="B318">
        <f>Getränke!C62</f>
        <v>0</v>
      </c>
      <c r="C318">
        <f>IFERROR(INDEX(Getränke!$A$7:$A$148,MATCH(Anzeige!B318,Getränke!$C$7:$C$148,0)),0)</f>
        <v>0</v>
      </c>
      <c r="D318" s="51">
        <f>Getränke!E62</f>
        <v>0</v>
      </c>
      <c r="E318" s="48">
        <f t="shared" si="11"/>
        <v>0</v>
      </c>
      <c r="F318" s="49" t="str">
        <f t="shared" si="10"/>
        <v/>
      </c>
    </row>
    <row r="319" spans="1:6">
      <c r="A319" s="73" t="str">
        <f>Getränke!$A$2</f>
        <v>Getränke</v>
      </c>
      <c r="B319">
        <f>Getränke!C63</f>
        <v>0</v>
      </c>
      <c r="C319">
        <f>IFERROR(INDEX(Getränke!$A$7:$A$148,MATCH(Anzeige!B319,Getränke!$C$7:$C$148,0)),0)</f>
        <v>0</v>
      </c>
      <c r="D319" s="51" t="str">
        <f>Getränke!E63</f>
        <v>Preis</v>
      </c>
      <c r="E319" s="48">
        <f t="shared" si="11"/>
        <v>0</v>
      </c>
      <c r="F319" s="49" t="str">
        <f t="shared" si="10"/>
        <v/>
      </c>
    </row>
    <row r="320" spans="1:6">
      <c r="A320" s="73" t="str">
        <f>Getränke!$A$2</f>
        <v>Getränke</v>
      </c>
      <c r="B320" t="str">
        <f>Getränke!C64</f>
        <v>Schaumwein</v>
      </c>
      <c r="C320">
        <f>IFERROR(INDEX(Getränke!$A$7:$A$148,MATCH(Anzeige!B320,Getränke!$C$7:$C$148,0)),0)</f>
        <v>0</v>
      </c>
      <c r="D320" s="51">
        <f>Getränke!E64</f>
        <v>0</v>
      </c>
      <c r="E320" s="48">
        <f t="shared" si="11"/>
        <v>0</v>
      </c>
      <c r="F320" s="49" t="str">
        <f t="shared" si="10"/>
        <v/>
      </c>
    </row>
    <row r="321" spans="1:6">
      <c r="A321" s="73" t="str">
        <f>Getränke!$A$2</f>
        <v>Getränke</v>
      </c>
      <c r="B321">
        <f>Getränke!C65</f>
        <v>0</v>
      </c>
      <c r="C321">
        <f>IFERROR(INDEX(Getränke!$A$7:$A$148,MATCH(Anzeige!B321,Getränke!$C$7:$C$148,0)),0)</f>
        <v>0</v>
      </c>
      <c r="D321" s="51">
        <f>Getränke!E65</f>
        <v>0</v>
      </c>
      <c r="E321" s="48">
        <f t="shared" si="11"/>
        <v>0</v>
      </c>
      <c r="F321" s="49" t="str">
        <f t="shared" si="10"/>
        <v/>
      </c>
    </row>
    <row r="322" spans="1:6">
      <c r="A322" s="73" t="str">
        <f>Getränke!$A$2</f>
        <v>Getränke</v>
      </c>
      <c r="B322" t="str">
        <f>Getränke!C66</f>
        <v>Prosecco brut DOC / Alexander Treviso DOS, Italien</v>
      </c>
      <c r="C322">
        <f>IFERROR(INDEX(Getränke!$A$7:$A$148,MATCH(Anzeige!B322,Getränke!$C$7:$C$148,0)),0)</f>
        <v>0</v>
      </c>
      <c r="D322" s="51">
        <f>Getränke!E66</f>
        <v>37</v>
      </c>
      <c r="E322" s="48">
        <f t="shared" si="11"/>
        <v>0</v>
      </c>
      <c r="F322" s="49" t="str">
        <f t="shared" ref="F322:F385" si="12">IF(C322=0,"","x")</f>
        <v/>
      </c>
    </row>
    <row r="323" spans="1:6">
      <c r="A323" s="73" t="str">
        <f>Getränke!$A$2</f>
        <v>Getränke</v>
      </c>
      <c r="B323" t="str">
        <f>Getränke!C67</f>
        <v>Rosé Spumante "Motivo" / Borgo Molino, Italien</v>
      </c>
      <c r="C323">
        <f>IFERROR(INDEX(Getränke!$A$7:$A$148,MATCH(Anzeige!B323,Getränke!$C$7:$C$148,0)),0)</f>
        <v>0</v>
      </c>
      <c r="D323" s="51">
        <f>Getränke!E67</f>
        <v>39</v>
      </c>
      <c r="E323" s="48">
        <f t="shared" si="11"/>
        <v>0</v>
      </c>
      <c r="F323" s="49" t="str">
        <f t="shared" si="12"/>
        <v/>
      </c>
    </row>
    <row r="324" spans="1:6">
      <c r="A324" s="73" t="str">
        <f>Getränke!$A$2</f>
        <v>Getränke</v>
      </c>
      <c r="B324" t="str">
        <f>Getränke!C68</f>
        <v>Champagner Laurent Perrier brut</v>
      </c>
      <c r="C324">
        <f>IFERROR(INDEX(Getränke!$A$7:$A$148,MATCH(Anzeige!B324,Getränke!$C$7:$C$148,0)),0)</f>
        <v>0</v>
      </c>
      <c r="D324" s="51">
        <f>Getränke!E68</f>
        <v>65</v>
      </c>
      <c r="E324" s="48">
        <f t="shared" si="11"/>
        <v>0</v>
      </c>
      <c r="F324" s="49" t="str">
        <f t="shared" si="12"/>
        <v/>
      </c>
    </row>
    <row r="325" spans="1:6">
      <c r="A325" s="73" t="str">
        <f>Getränke!$A$2</f>
        <v>Getränke</v>
      </c>
      <c r="B325">
        <f>Getränke!C69</f>
        <v>0</v>
      </c>
      <c r="C325">
        <f>IFERROR(INDEX(Getränke!$A$7:$A$148,MATCH(Anzeige!B325,Getränke!$C$7:$C$148,0)),0)</f>
        <v>0</v>
      </c>
      <c r="D325" s="51">
        <f>Getränke!E69</f>
        <v>0</v>
      </c>
      <c r="E325" s="48">
        <f t="shared" si="11"/>
        <v>0</v>
      </c>
      <c r="F325" s="49" t="str">
        <f t="shared" si="12"/>
        <v/>
      </c>
    </row>
    <row r="326" spans="1:6">
      <c r="A326" s="73" t="str">
        <f>Getränke!$A$2</f>
        <v>Getränke</v>
      </c>
      <c r="B326" t="str">
        <f>Getränke!C70</f>
        <v>Weisswein</v>
      </c>
      <c r="C326">
        <f>IFERROR(INDEX(Getränke!$A$7:$A$148,MATCH(Anzeige!B326,Getränke!$C$7:$C$148,0)),0)</f>
        <v>0</v>
      </c>
      <c r="D326" s="51">
        <f>Getränke!E70</f>
        <v>0</v>
      </c>
      <c r="E326" s="48">
        <f t="shared" ref="E326:E346" si="13">IFERROR(D326*C326,0)</f>
        <v>0</v>
      </c>
      <c r="F326" s="49" t="str">
        <f t="shared" si="12"/>
        <v/>
      </c>
    </row>
    <row r="327" spans="1:6">
      <c r="A327" s="73" t="str">
        <f>Getränke!$A$2</f>
        <v>Getränke</v>
      </c>
      <c r="B327">
        <f>Getränke!C71</f>
        <v>0</v>
      </c>
      <c r="C327">
        <f>IFERROR(INDEX(Getränke!$A$7:$A$148,MATCH(Anzeige!B327,Getränke!$C$7:$C$148,0)),0)</f>
        <v>0</v>
      </c>
      <c r="D327" s="51">
        <f>Getränke!E71</f>
        <v>0</v>
      </c>
      <c r="E327" s="48">
        <f t="shared" si="13"/>
        <v>0</v>
      </c>
      <c r="F327" s="49" t="str">
        <f t="shared" si="12"/>
        <v/>
      </c>
    </row>
    <row r="328" spans="1:6">
      <c r="A328" s="73" t="str">
        <f>Getränke!$A$2</f>
        <v>Getränke</v>
      </c>
      <c r="B328" t="str">
        <f>Getränke!C72</f>
        <v xml:space="preserve">Mythos weiss VDP Suisse </v>
      </c>
      <c r="C328">
        <f>IFERROR(INDEX(Getränke!$A$7:$A$148,MATCH(Anzeige!B328,Getränke!$C$7:$C$148,0)),0)</f>
        <v>0</v>
      </c>
      <c r="D328" s="51">
        <f>Getränke!E72</f>
        <v>35</v>
      </c>
      <c r="E328" s="48">
        <f t="shared" si="13"/>
        <v>0</v>
      </c>
      <c r="F328" s="49" t="str">
        <f t="shared" si="12"/>
        <v/>
      </c>
    </row>
    <row r="329" spans="1:6">
      <c r="A329" s="73" t="str">
        <f>Getränke!$A$2</f>
        <v>Getränke</v>
      </c>
      <c r="B329" t="str">
        <f>Getränke!C73</f>
        <v>VdP Weingut Landolt, Kanton Zürich</v>
      </c>
      <c r="C329">
        <f>IFERROR(INDEX(Getränke!$A$7:$A$148,MATCH(Anzeige!B329,Getränke!$C$7:$C$148,0)),0)</f>
        <v>0</v>
      </c>
      <c r="D329" s="51">
        <f>Getränke!E73</f>
        <v>0</v>
      </c>
      <c r="E329" s="48">
        <f t="shared" si="13"/>
        <v>0</v>
      </c>
      <c r="F329" s="49" t="str">
        <f t="shared" si="12"/>
        <v/>
      </c>
    </row>
    <row r="330" spans="1:6">
      <c r="A330" s="73" t="str">
        <f>Getränke!$A$2</f>
        <v>Getränke</v>
      </c>
      <c r="B330" t="str">
        <f>Getränke!C74</f>
        <v xml:space="preserve">Pinot Grigio Grivó </v>
      </c>
      <c r="C330">
        <f>IFERROR(INDEX(Getränke!$A$7:$A$148,MATCH(Anzeige!B330,Getränke!$C$7:$C$148,0)),0)</f>
        <v>0</v>
      </c>
      <c r="D330" s="51">
        <f>Getränke!E74</f>
        <v>38</v>
      </c>
      <c r="E330" s="48">
        <f t="shared" si="13"/>
        <v>0</v>
      </c>
      <c r="F330" s="49" t="str">
        <f t="shared" si="12"/>
        <v/>
      </c>
    </row>
    <row r="331" spans="1:6">
      <c r="A331" s="73" t="str">
        <f>Getränke!$A$2</f>
        <v>Getränke</v>
      </c>
      <c r="B331" t="str">
        <f>Getränke!C75</f>
        <v>Volpe Pasini, Friaul, Italien 2017</v>
      </c>
      <c r="C331">
        <f>IFERROR(INDEX(Getränke!$A$7:$A$148,MATCH(Anzeige!B331,Getränke!$C$7:$C$148,0)),0)</f>
        <v>0</v>
      </c>
      <c r="D331" s="51">
        <f>Getränke!E75</f>
        <v>0</v>
      </c>
      <c r="E331" s="48">
        <f t="shared" si="13"/>
        <v>0</v>
      </c>
      <c r="F331" s="49" t="str">
        <f t="shared" si="12"/>
        <v/>
      </c>
    </row>
    <row r="332" spans="1:6">
      <c r="A332" s="73" t="str">
        <f>Getränke!$A$2</f>
        <v>Getränke</v>
      </c>
      <c r="B332" t="str">
        <f>Getränke!C76</f>
        <v xml:space="preserve">Maremma DOC </v>
      </c>
      <c r="C332">
        <f>IFERROR(INDEX(Getränke!$A$7:$A$148,MATCH(Anzeige!B332,Getränke!$C$7:$C$148,0)),0)</f>
        <v>0</v>
      </c>
      <c r="D332" s="51">
        <f>Getränke!E76</f>
        <v>42</v>
      </c>
      <c r="E332" s="48">
        <f t="shared" si="13"/>
        <v>0</v>
      </c>
      <c r="F332" s="49" t="str">
        <f t="shared" si="12"/>
        <v/>
      </c>
    </row>
    <row r="333" spans="1:6">
      <c r="A333" s="73" t="str">
        <f>Getränke!$A$2</f>
        <v>Getränke</v>
      </c>
      <c r="B333" t="str">
        <f>Getränke!C77</f>
        <v>Nudo bianco - Agircola del Nudo, Toscana, Italien</v>
      </c>
      <c r="C333">
        <f>IFERROR(INDEX(Getränke!$A$7:$A$148,MATCH(Anzeige!B333,Getränke!$C$7:$C$148,0)),0)</f>
        <v>0</v>
      </c>
      <c r="D333" s="51">
        <f>Getränke!E77</f>
        <v>0</v>
      </c>
      <c r="E333" s="48">
        <f t="shared" si="13"/>
        <v>0</v>
      </c>
      <c r="F333" s="49" t="str">
        <f t="shared" si="12"/>
        <v/>
      </c>
    </row>
    <row r="334" spans="1:6">
      <c r="A334" s="73" t="str">
        <f>Getränke!$A$2</f>
        <v>Getränke</v>
      </c>
      <c r="B334" t="str">
        <f>Getränke!C78</f>
        <v xml:space="preserve">Langhe DOC </v>
      </c>
      <c r="C334">
        <f>IFERROR(INDEX(Getränke!$A$7:$A$148,MATCH(Anzeige!B334,Getränke!$C$7:$C$148,0)),0)</f>
        <v>0</v>
      </c>
      <c r="D334" s="51">
        <f>Getränke!E78</f>
        <v>46</v>
      </c>
      <c r="E334" s="48">
        <f t="shared" si="13"/>
        <v>0</v>
      </c>
      <c r="F334" s="49" t="str">
        <f t="shared" si="12"/>
        <v/>
      </c>
    </row>
    <row r="335" spans="1:6">
      <c r="A335" s="73" t="str">
        <f>Getränke!$A$2</f>
        <v>Getränke</v>
      </c>
      <c r="B335" t="str">
        <f>Getränke!C79</f>
        <v>100% Chardonnay, Massolino, Italien</v>
      </c>
      <c r="C335">
        <f>IFERROR(INDEX(Getränke!$A$7:$A$148,MATCH(Anzeige!B335,Getränke!$C$7:$C$148,0)),0)</f>
        <v>0</v>
      </c>
      <c r="D335" s="51">
        <f>Getränke!E79</f>
        <v>0</v>
      </c>
      <c r="E335" s="48">
        <f t="shared" si="13"/>
        <v>0</v>
      </c>
      <c r="F335" s="49" t="str">
        <f t="shared" si="12"/>
        <v/>
      </c>
    </row>
    <row r="336" spans="1:6">
      <c r="A336" s="73" t="str">
        <f>Getränke!$A$2</f>
        <v>Getränke</v>
      </c>
      <c r="B336">
        <f>Getränke!C80</f>
        <v>0</v>
      </c>
      <c r="C336">
        <f>IFERROR(INDEX(Getränke!$A$7:$A$148,MATCH(Anzeige!B336,Getränke!$C$7:$C$148,0)),0)</f>
        <v>0</v>
      </c>
      <c r="D336" s="51">
        <f>Getränke!E80</f>
        <v>0</v>
      </c>
      <c r="E336" s="48">
        <f t="shared" si="13"/>
        <v>0</v>
      </c>
      <c r="F336" s="49" t="str">
        <f t="shared" si="12"/>
        <v/>
      </c>
    </row>
    <row r="337" spans="1:6">
      <c r="A337" s="73" t="str">
        <f>Getränke!$A$2</f>
        <v>Getränke</v>
      </c>
      <c r="B337" t="str">
        <f>Getränke!C81</f>
        <v>Rotwein</v>
      </c>
      <c r="C337">
        <f>IFERROR(INDEX(Getränke!$A$7:$A$148,MATCH(Anzeige!B337,Getränke!$C$7:$C$148,0)),0)</f>
        <v>0</v>
      </c>
      <c r="D337" s="51">
        <f>Getränke!E81</f>
        <v>0</v>
      </c>
      <c r="E337" s="48">
        <f t="shared" si="13"/>
        <v>0</v>
      </c>
      <c r="F337" s="49" t="str">
        <f t="shared" si="12"/>
        <v/>
      </c>
    </row>
    <row r="338" spans="1:6">
      <c r="A338" s="73" t="str">
        <f>Getränke!$A$2</f>
        <v>Getränke</v>
      </c>
      <c r="B338">
        <f>Getränke!C82</f>
        <v>0</v>
      </c>
      <c r="C338">
        <f>IFERROR(INDEX(Getränke!$A$7:$A$148,MATCH(Anzeige!B338,Getränke!$C$7:$C$148,0)),0)</f>
        <v>0</v>
      </c>
      <c r="D338" s="51">
        <f>Getränke!E82</f>
        <v>0</v>
      </c>
      <c r="E338" s="48">
        <f t="shared" si="13"/>
        <v>0</v>
      </c>
      <c r="F338" s="49" t="str">
        <f t="shared" si="12"/>
        <v/>
      </c>
    </row>
    <row r="339" spans="1:6">
      <c r="A339" s="73" t="str">
        <f>Getränke!$A$2</f>
        <v>Getränke</v>
      </c>
      <c r="B339" t="str">
        <f>Getränke!C83</f>
        <v>Mythos rot VdP Suisse</v>
      </c>
      <c r="C339">
        <f>IFERROR(INDEX(Getränke!$A$7:$A$148,MATCH(Anzeige!B339,Getränke!$C$7:$C$148,0)),0)</f>
        <v>0</v>
      </c>
      <c r="D339" s="51">
        <f>Getränke!E83</f>
        <v>35</v>
      </c>
      <c r="E339" s="48">
        <f t="shared" si="13"/>
        <v>0</v>
      </c>
      <c r="F339" s="49" t="str">
        <f t="shared" si="12"/>
        <v/>
      </c>
    </row>
    <row r="340" spans="1:6">
      <c r="A340" s="73" t="str">
        <f>Getränke!$A$2</f>
        <v>Getränke</v>
      </c>
      <c r="B340" t="str">
        <f>Getränke!C84</f>
        <v>VdP Weingut Landolt, Kanton Zürich</v>
      </c>
      <c r="C340">
        <f>IFERROR(INDEX(Getränke!$A$7:$A$148,MATCH(Anzeige!B340,Getränke!$C$7:$C$148,0)),0)</f>
        <v>0</v>
      </c>
      <c r="D340" s="51">
        <f>Getränke!E84</f>
        <v>0</v>
      </c>
      <c r="E340" s="48">
        <f t="shared" si="13"/>
        <v>0</v>
      </c>
      <c r="F340" s="49" t="str">
        <f t="shared" si="12"/>
        <v/>
      </c>
    </row>
    <row r="341" spans="1:6">
      <c r="A341" s="73" t="str">
        <f>Getränke!$A$2</f>
        <v>Getränke</v>
      </c>
      <c r="B341" t="str">
        <f>Getränke!C85</f>
        <v xml:space="preserve">Due Veneto Rosso </v>
      </c>
      <c r="C341">
        <f>IFERROR(INDEX(Getränke!$A$7:$A$148,MATCH(Anzeige!B341,Getränke!$C$7:$C$148,0)),0)</f>
        <v>0</v>
      </c>
      <c r="D341" s="51">
        <f>Getränke!E85</f>
        <v>35</v>
      </c>
      <c r="E341" s="48">
        <f t="shared" si="13"/>
        <v>0</v>
      </c>
      <c r="F341" s="49" t="str">
        <f t="shared" si="12"/>
        <v/>
      </c>
    </row>
    <row r="342" spans="1:6">
      <c r="A342" s="73" t="str">
        <f>Getränke!$A$2</f>
        <v>Getränke</v>
      </c>
      <c r="B342" t="str">
        <f>Getränke!C86</f>
        <v>Gianni Tessari, Veneto, Italien</v>
      </c>
      <c r="C342">
        <f>IFERROR(INDEX(Getränke!$A$7:$A$148,MATCH(Anzeige!B342,Getränke!$C$7:$C$148,0)),0)</f>
        <v>0</v>
      </c>
      <c r="D342" s="51">
        <f>Getränke!E86</f>
        <v>0</v>
      </c>
      <c r="E342" s="48">
        <f t="shared" si="13"/>
        <v>0</v>
      </c>
      <c r="F342" s="49" t="str">
        <f t="shared" si="12"/>
        <v/>
      </c>
    </row>
    <row r="343" spans="1:6">
      <c r="A343" s="73" t="str">
        <f>Getränke!$A$2</f>
        <v>Getränke</v>
      </c>
      <c r="B343" t="str">
        <f>Getränke!C87</f>
        <v xml:space="preserve">Nero d'Avola d'Altura </v>
      </c>
      <c r="C343">
        <f>IFERROR(INDEX(Getränke!$A$7:$A$148,MATCH(Anzeige!B343,Getränke!$C$7:$C$148,0)),0)</f>
        <v>0</v>
      </c>
      <c r="D343" s="51">
        <f>Getränke!E87</f>
        <v>42</v>
      </c>
      <c r="E343" s="48">
        <f t="shared" si="13"/>
        <v>0</v>
      </c>
      <c r="F343" s="49" t="str">
        <f t="shared" si="12"/>
        <v/>
      </c>
    </row>
    <row r="344" spans="1:6">
      <c r="A344" s="73" t="str">
        <f>Getränke!$A$2</f>
        <v>Getränke</v>
      </c>
      <c r="B344" t="str">
        <f>Getränke!C88</f>
        <v xml:space="preserve">100% Nero d'Avola, Sicilia DOC, Lombardo, Italien </v>
      </c>
      <c r="C344">
        <f>IFERROR(INDEX(Getränke!$A$7:$A$148,MATCH(Anzeige!B344,Getränke!$C$7:$C$148,0)),0)</f>
        <v>0</v>
      </c>
      <c r="D344" s="51">
        <f>Getränke!E88</f>
        <v>0</v>
      </c>
      <c r="E344" s="48">
        <f t="shared" si="13"/>
        <v>0</v>
      </c>
      <c r="F344" s="49" t="str">
        <f t="shared" si="12"/>
        <v/>
      </c>
    </row>
    <row r="345" spans="1:6">
      <c r="A345" s="73" t="str">
        <f>Getränke!$A$2</f>
        <v>Getränke</v>
      </c>
      <c r="B345" t="str">
        <f>Getränke!C89</f>
        <v xml:space="preserve">Ripasso La Casetta </v>
      </c>
      <c r="C345">
        <f>IFERROR(INDEX(Getränke!$A$7:$A$148,MATCH(Anzeige!B345,Getränke!$C$7:$C$148,0)),0)</f>
        <v>0</v>
      </c>
      <c r="D345" s="51">
        <f>Getränke!E89</f>
        <v>47</v>
      </c>
      <c r="E345" s="48">
        <f t="shared" si="13"/>
        <v>0</v>
      </c>
      <c r="F345" s="49" t="str">
        <f t="shared" si="12"/>
        <v/>
      </c>
    </row>
    <row r="346" spans="1:6">
      <c r="A346" s="73" t="str">
        <f>Getränke!$A$2</f>
        <v>Getränke</v>
      </c>
      <c r="B346" t="str">
        <f>Getränke!C90</f>
        <v>Valpolicella classico sup. DOC Ripasso, Domini Veneti, Italien</v>
      </c>
      <c r="C346">
        <f>IFERROR(INDEX(Getränke!$A$7:$A$148,MATCH(Anzeige!B346,Getränke!$C$7:$C$148,0)),0)</f>
        <v>0</v>
      </c>
      <c r="D346" s="51">
        <f>Getränke!E90</f>
        <v>0</v>
      </c>
      <c r="E346" s="48">
        <f t="shared" si="13"/>
        <v>0</v>
      </c>
      <c r="F346" s="49" t="str">
        <f t="shared" si="12"/>
        <v/>
      </c>
    </row>
    <row r="347" spans="1:6">
      <c r="A347" s="72" t="str">
        <f>'Miete Geschirr'!$A$2</f>
        <v>Miete Geschirr</v>
      </c>
      <c r="B347" t="str">
        <f>'Miete Geschirr'!C13</f>
        <v>Teller, 28cm</v>
      </c>
      <c r="C347">
        <f>IFERROR(INDEX('Miete Geschirr'!$A$13:$A$99,MATCH(Anzeige!B347,'Miete Geschirr'!$C$13:$C$99,0)),0)</f>
        <v>0</v>
      </c>
      <c r="D347" s="51">
        <f>'Miete Geschirr'!E13</f>
        <v>2</v>
      </c>
      <c r="E347" s="48">
        <f t="shared" ref="E347:E375" si="14">D347*C347</f>
        <v>0</v>
      </c>
      <c r="F347" s="49" t="str">
        <f t="shared" si="12"/>
        <v/>
      </c>
    </row>
    <row r="348" spans="1:6">
      <c r="A348" s="72" t="str">
        <f>'Miete Geschirr'!$A$2</f>
        <v>Miete Geschirr</v>
      </c>
      <c r="B348" t="str">
        <f>'Miete Geschirr'!C14</f>
        <v>Teller, 24cm</v>
      </c>
      <c r="C348">
        <f>IFERROR(INDEX('Miete Geschirr'!$A$13:$A$99,MATCH(Anzeige!B348,'Miete Geschirr'!$C$13:$C$99,0)),0)</f>
        <v>0</v>
      </c>
      <c r="D348" s="51">
        <f>'Miete Geschirr'!E14</f>
        <v>2</v>
      </c>
      <c r="E348" s="48">
        <f t="shared" si="14"/>
        <v>0</v>
      </c>
      <c r="F348" s="49" t="str">
        <f t="shared" si="12"/>
        <v/>
      </c>
    </row>
    <row r="349" spans="1:6">
      <c r="A349" s="72" t="str">
        <f>'Miete Geschirr'!$A$2</f>
        <v>Miete Geschirr</v>
      </c>
      <c r="B349" t="str">
        <f>'Miete Geschirr'!C15</f>
        <v>Teller, 18cm</v>
      </c>
      <c r="C349">
        <f>IFERROR(INDEX('Miete Geschirr'!$A$13:$A$99,MATCH(Anzeige!B349,'Miete Geschirr'!$C$13:$C$99,0)),0)</f>
        <v>0</v>
      </c>
      <c r="D349" s="51">
        <f>'Miete Geschirr'!E15</f>
        <v>1.5</v>
      </c>
      <c r="E349" s="48">
        <f t="shared" si="14"/>
        <v>0</v>
      </c>
      <c r="F349" s="49" t="str">
        <f t="shared" si="12"/>
        <v/>
      </c>
    </row>
    <row r="350" spans="1:6">
      <c r="A350" s="72" t="str">
        <f>'Miete Geschirr'!$A$2</f>
        <v>Miete Geschirr</v>
      </c>
      <c r="B350" t="str">
        <f>'Miete Geschirr'!C16</f>
        <v>Salat-Teller klein</v>
      </c>
      <c r="C350">
        <f>IFERROR(INDEX('Miete Geschirr'!$A$13:$A$99,MATCH(Anzeige!B350,'Miete Geschirr'!$C$13:$C$99,0)),0)</f>
        <v>0</v>
      </c>
      <c r="D350" s="51">
        <f>'Miete Geschirr'!E16</f>
        <v>1</v>
      </c>
      <c r="E350" s="48">
        <f t="shared" si="14"/>
        <v>0</v>
      </c>
      <c r="F350" s="49" t="str">
        <f t="shared" si="12"/>
        <v/>
      </c>
    </row>
    <row r="351" spans="1:6">
      <c r="A351" s="72" t="str">
        <f>'Miete Geschirr'!$A$2</f>
        <v>Miete Geschirr</v>
      </c>
      <c r="B351" t="str">
        <f>'Miete Geschirr'!C17</f>
        <v>Suppenschale</v>
      </c>
      <c r="C351">
        <f>IFERROR(INDEX('Miete Geschirr'!$A$13:$A$99,MATCH(Anzeige!B351,'Miete Geschirr'!$C$13:$C$99,0)),0)</f>
        <v>0</v>
      </c>
      <c r="D351" s="51">
        <f>'Miete Geschirr'!E17</f>
        <v>1</v>
      </c>
      <c r="E351" s="48">
        <f t="shared" si="14"/>
        <v>0</v>
      </c>
      <c r="F351" s="49" t="str">
        <f t="shared" si="12"/>
        <v/>
      </c>
    </row>
    <row r="352" spans="1:6">
      <c r="A352" s="72" t="str">
        <f>'Miete Geschirr'!$A$2</f>
        <v>Miete Geschirr</v>
      </c>
      <c r="B352" t="str">
        <f>'Miete Geschirr'!C18</f>
        <v>Kaffeetasse mit Unterteller</v>
      </c>
      <c r="C352">
        <f>IFERROR(INDEX('Miete Geschirr'!$A$13:$A$99,MATCH(Anzeige!B352,'Miete Geschirr'!$C$13:$C$99,0)),0)</f>
        <v>0</v>
      </c>
      <c r="D352" s="51">
        <f>'Miete Geschirr'!E18</f>
        <v>2</v>
      </c>
      <c r="E352" s="48">
        <f t="shared" si="14"/>
        <v>0</v>
      </c>
      <c r="F352" s="49" t="str">
        <f t="shared" si="12"/>
        <v/>
      </c>
    </row>
    <row r="353" spans="1:6">
      <c r="A353" s="72" t="str">
        <f>'Miete Geschirr'!$A$2</f>
        <v>Miete Geschirr</v>
      </c>
      <c r="B353" t="str">
        <f>'Miete Geschirr'!C19</f>
        <v>Espressotasse mit Unterteller</v>
      </c>
      <c r="C353">
        <f>IFERROR(INDEX('Miete Geschirr'!$A$13:$A$99,MATCH(Anzeige!B353,'Miete Geschirr'!$C$13:$C$99,0)),0)</f>
        <v>0</v>
      </c>
      <c r="D353" s="51">
        <f>'Miete Geschirr'!E19</f>
        <v>2</v>
      </c>
      <c r="E353" s="48">
        <f t="shared" si="14"/>
        <v>0</v>
      </c>
      <c r="F353" s="49" t="str">
        <f t="shared" si="12"/>
        <v/>
      </c>
    </row>
    <row r="354" spans="1:6">
      <c r="A354" s="72" t="str">
        <f>'Miete Geschirr'!$A$2</f>
        <v>Miete Geschirr</v>
      </c>
      <c r="B354">
        <f>'Miete Geschirr'!C20</f>
        <v>0</v>
      </c>
      <c r="C354">
        <f>IFERROR(INDEX('Miete Geschirr'!$A$13:$A$99,MATCH(Anzeige!B354,'Miete Geschirr'!$C$13:$C$99,0)),0)</f>
        <v>0</v>
      </c>
      <c r="D354" s="51">
        <f>'Miete Geschirr'!E20</f>
        <v>0</v>
      </c>
      <c r="E354" s="48">
        <f t="shared" si="14"/>
        <v>0</v>
      </c>
      <c r="F354" s="49" t="str">
        <f t="shared" si="12"/>
        <v/>
      </c>
    </row>
    <row r="355" spans="1:6">
      <c r="A355" s="72" t="str">
        <f>'Miete Geschirr'!$A$2</f>
        <v>Miete Geschirr</v>
      </c>
      <c r="B355" t="str">
        <f>'Miete Geschirr'!C21</f>
        <v>Besteck</v>
      </c>
      <c r="C355">
        <f>IFERROR(INDEX('Miete Geschirr'!$A$13:$A$99,MATCH(Anzeige!B355,'Miete Geschirr'!$C$13:$C$99,0)),0)</f>
        <v>0</v>
      </c>
      <c r="D355" s="51">
        <f>'Miete Geschirr'!E21</f>
        <v>0</v>
      </c>
      <c r="E355" s="48">
        <f t="shared" si="14"/>
        <v>0</v>
      </c>
      <c r="F355" s="49" t="str">
        <f t="shared" si="12"/>
        <v/>
      </c>
    </row>
    <row r="356" spans="1:6">
      <c r="A356" s="72" t="str">
        <f>'Miete Geschirr'!$A$2</f>
        <v>Miete Geschirr</v>
      </c>
      <c r="B356">
        <f>'Miete Geschirr'!C22</f>
        <v>0</v>
      </c>
      <c r="C356">
        <f>IFERROR(INDEX('Miete Geschirr'!$A$13:$A$99,MATCH(Anzeige!B356,'Miete Geschirr'!$C$13:$C$99,0)),0)</f>
        <v>0</v>
      </c>
      <c r="D356" s="51">
        <f>'Miete Geschirr'!E22</f>
        <v>0</v>
      </c>
      <c r="E356" s="48">
        <f t="shared" si="14"/>
        <v>0</v>
      </c>
      <c r="F356" s="49" t="str">
        <f t="shared" si="12"/>
        <v/>
      </c>
    </row>
    <row r="357" spans="1:6">
      <c r="A357" s="72" t="str">
        <f>'Miete Geschirr'!$A$2</f>
        <v>Miete Geschirr</v>
      </c>
      <c r="B357" t="str">
        <f>'Miete Geschirr'!C23</f>
        <v>Messer</v>
      </c>
      <c r="C357">
        <f>IFERROR(INDEX('Miete Geschirr'!$A$13:$A$99,MATCH(Anzeige!B357,'Miete Geschirr'!$C$13:$C$99,0)),0)</f>
        <v>0</v>
      </c>
      <c r="D357" s="51">
        <f>'Miete Geschirr'!E23</f>
        <v>1</v>
      </c>
      <c r="E357" s="48">
        <f t="shared" si="14"/>
        <v>0</v>
      </c>
      <c r="F357" s="49" t="str">
        <f t="shared" si="12"/>
        <v/>
      </c>
    </row>
    <row r="358" spans="1:6">
      <c r="A358" s="72" t="str">
        <f>'Miete Geschirr'!$A$2</f>
        <v>Miete Geschirr</v>
      </c>
      <c r="B358" t="str">
        <f>'Miete Geschirr'!C24</f>
        <v>Gabel</v>
      </c>
      <c r="C358">
        <f>IFERROR(INDEX('Miete Geschirr'!$A$13:$A$99,MATCH(Anzeige!B358,'Miete Geschirr'!$C$13:$C$99,0)),0)</f>
        <v>0</v>
      </c>
      <c r="D358" s="51">
        <f>'Miete Geschirr'!E24</f>
        <v>1</v>
      </c>
      <c r="E358" s="48">
        <f t="shared" si="14"/>
        <v>0</v>
      </c>
      <c r="F358" s="49" t="str">
        <f t="shared" si="12"/>
        <v/>
      </c>
    </row>
    <row r="359" spans="1:6">
      <c r="A359" s="72" t="str">
        <f>'Miete Geschirr'!$A$2</f>
        <v>Miete Geschirr</v>
      </c>
      <c r="B359" t="str">
        <f>'Miete Geschirr'!C25</f>
        <v>Suppenlöffel</v>
      </c>
      <c r="C359">
        <f>IFERROR(INDEX('Miete Geschirr'!$A$13:$A$99,MATCH(Anzeige!B359,'Miete Geschirr'!$C$13:$C$99,0)),0)</f>
        <v>0</v>
      </c>
      <c r="D359" s="51">
        <f>'Miete Geschirr'!E25</f>
        <v>1</v>
      </c>
      <c r="E359" s="48">
        <f t="shared" si="14"/>
        <v>0</v>
      </c>
      <c r="F359" s="49" t="str">
        <f t="shared" si="12"/>
        <v/>
      </c>
    </row>
    <row r="360" spans="1:6">
      <c r="A360" s="72" t="str">
        <f>'Miete Geschirr'!$A$2</f>
        <v>Miete Geschirr</v>
      </c>
      <c r="B360" t="str">
        <f>'Miete Geschirr'!C26</f>
        <v>Kaffeelöffel</v>
      </c>
      <c r="C360">
        <f>IFERROR(INDEX('Miete Geschirr'!$A$13:$A$99,MATCH(Anzeige!B360,'Miete Geschirr'!$C$13:$C$99,0)),0)</f>
        <v>0</v>
      </c>
      <c r="D360" s="51">
        <f>'Miete Geschirr'!E26</f>
        <v>1</v>
      </c>
      <c r="E360" s="48">
        <f t="shared" si="14"/>
        <v>0</v>
      </c>
      <c r="F360" s="49" t="str">
        <f t="shared" si="12"/>
        <v/>
      </c>
    </row>
    <row r="361" spans="1:6">
      <c r="A361" s="72" t="str">
        <f>'Miete Geschirr'!$A$2</f>
        <v>Miete Geschirr</v>
      </c>
      <c r="B361" t="str">
        <f>'Miete Geschirr'!C27</f>
        <v>Schöpfkelle</v>
      </c>
      <c r="C361">
        <f>IFERROR(INDEX('Miete Geschirr'!$A$13:$A$99,MATCH(Anzeige!B361,'Miete Geschirr'!$C$13:$C$99,0)),0)</f>
        <v>0</v>
      </c>
      <c r="D361" s="51">
        <f>'Miete Geschirr'!E27</f>
        <v>2</v>
      </c>
      <c r="E361" s="48">
        <f t="shared" si="14"/>
        <v>0</v>
      </c>
      <c r="F361" s="49" t="str">
        <f t="shared" si="12"/>
        <v/>
      </c>
    </row>
    <row r="362" spans="1:6">
      <c r="A362" s="72" t="str">
        <f>'Miete Geschirr'!$A$2</f>
        <v>Miete Geschirr</v>
      </c>
      <c r="B362" t="str">
        <f>'Miete Geschirr'!C28</f>
        <v>Zange</v>
      </c>
      <c r="C362">
        <f>IFERROR(INDEX('Miete Geschirr'!$A$13:$A$99,MATCH(Anzeige!B362,'Miete Geschirr'!$C$13:$C$99,0)),0)</f>
        <v>0</v>
      </c>
      <c r="D362" s="51">
        <f>'Miete Geschirr'!E28</f>
        <v>2</v>
      </c>
      <c r="E362" s="48">
        <f t="shared" si="14"/>
        <v>0</v>
      </c>
      <c r="F362" s="49" t="str">
        <f t="shared" si="12"/>
        <v/>
      </c>
    </row>
    <row r="363" spans="1:6">
      <c r="A363" s="72" t="str">
        <f>'Miete Geschirr'!$A$2</f>
        <v>Miete Geschirr</v>
      </c>
      <c r="B363">
        <f>'Miete Geschirr'!C29</f>
        <v>0</v>
      </c>
      <c r="C363">
        <f>IFERROR(INDEX('Miete Geschirr'!$A$13:$A$99,MATCH(Anzeige!B363,'Miete Geschirr'!$C$13:$C$99,0)),0)</f>
        <v>0</v>
      </c>
      <c r="D363" s="51">
        <f>'Miete Geschirr'!E29</f>
        <v>0</v>
      </c>
      <c r="E363" s="48">
        <f t="shared" si="14"/>
        <v>0</v>
      </c>
      <c r="F363" s="49" t="str">
        <f t="shared" si="12"/>
        <v/>
      </c>
    </row>
    <row r="364" spans="1:6">
      <c r="A364" s="72" t="str">
        <f>'Miete Geschirr'!$A$2</f>
        <v>Miete Geschirr</v>
      </c>
      <c r="B364" t="str">
        <f>'Miete Geschirr'!C30</f>
        <v>Gläser</v>
      </c>
      <c r="C364">
        <f>IFERROR(INDEX('Miete Geschirr'!$A$13:$A$99,MATCH(Anzeige!B364,'Miete Geschirr'!$C$13:$C$99,0)),0)</f>
        <v>0</v>
      </c>
      <c r="D364" s="51">
        <f>'Miete Geschirr'!E30</f>
        <v>0</v>
      </c>
      <c r="E364" s="48">
        <f t="shared" si="14"/>
        <v>0</v>
      </c>
      <c r="F364" s="49" t="str">
        <f t="shared" si="12"/>
        <v/>
      </c>
    </row>
    <row r="365" spans="1:6">
      <c r="A365" s="72" t="str">
        <f>'Miete Geschirr'!$A$2</f>
        <v>Miete Geschirr</v>
      </c>
      <c r="B365">
        <f>'Miete Geschirr'!C31</f>
        <v>0</v>
      </c>
      <c r="C365">
        <f>IFERROR(INDEX('Miete Geschirr'!$A$13:$A$99,MATCH(Anzeige!B365,'Miete Geschirr'!$C$13:$C$99,0)),0)</f>
        <v>0</v>
      </c>
      <c r="D365" s="51">
        <f>'Miete Geschirr'!E31</f>
        <v>0</v>
      </c>
      <c r="E365" s="48">
        <f t="shared" si="14"/>
        <v>0</v>
      </c>
      <c r="F365" s="49" t="str">
        <f t="shared" si="12"/>
        <v/>
      </c>
    </row>
    <row r="366" spans="1:6">
      <c r="A366" s="72" t="str">
        <f>'Miete Geschirr'!$A$2</f>
        <v>Miete Geschirr</v>
      </c>
      <c r="B366" t="str">
        <f>'Miete Geschirr'!C32</f>
        <v>Champagnerglas</v>
      </c>
      <c r="C366">
        <f>IFERROR(INDEX('Miete Geschirr'!$A$13:$A$99,MATCH(Anzeige!B366,'Miete Geschirr'!$C$13:$C$99,0)),0)</f>
        <v>0</v>
      </c>
      <c r="D366" s="51">
        <f>'Miete Geschirr'!E32</f>
        <v>1</v>
      </c>
      <c r="E366" s="48">
        <f t="shared" si="14"/>
        <v>0</v>
      </c>
      <c r="F366" s="49" t="str">
        <f t="shared" si="12"/>
        <v/>
      </c>
    </row>
    <row r="367" spans="1:6">
      <c r="A367" s="72" t="str">
        <f>'Miete Geschirr'!$A$2</f>
        <v>Miete Geschirr</v>
      </c>
      <c r="B367" t="str">
        <f>'Miete Geschirr'!C33</f>
        <v>Rotweinglas</v>
      </c>
      <c r="C367">
        <f>IFERROR(INDEX('Miete Geschirr'!$A$13:$A$99,MATCH(Anzeige!B367,'Miete Geschirr'!$C$13:$C$99,0)),0)</f>
        <v>0</v>
      </c>
      <c r="D367" s="51">
        <f>'Miete Geschirr'!E33</f>
        <v>1</v>
      </c>
      <c r="E367" s="48">
        <f t="shared" si="14"/>
        <v>0</v>
      </c>
      <c r="F367" s="49" t="str">
        <f t="shared" si="12"/>
        <v/>
      </c>
    </row>
    <row r="368" spans="1:6">
      <c r="A368" s="72" t="str">
        <f>'Miete Geschirr'!$A$2</f>
        <v>Miete Geschirr</v>
      </c>
      <c r="B368" t="str">
        <f>'Miete Geschirr'!C34</f>
        <v>Weissweinglas</v>
      </c>
      <c r="C368">
        <f>IFERROR(INDEX('Miete Geschirr'!$A$13:$A$99,MATCH(Anzeige!B368,'Miete Geschirr'!$C$13:$C$99,0)),0)</f>
        <v>0</v>
      </c>
      <c r="D368" s="51">
        <f>'Miete Geschirr'!E34</f>
        <v>1</v>
      </c>
      <c r="E368" s="48">
        <f t="shared" si="14"/>
        <v>0</v>
      </c>
      <c r="F368" s="49" t="str">
        <f t="shared" si="12"/>
        <v/>
      </c>
    </row>
    <row r="369" spans="1:6">
      <c r="A369" s="72" t="str">
        <f>'Miete Geschirr'!$A$2</f>
        <v>Miete Geschirr</v>
      </c>
      <c r="B369" t="str">
        <f>'Miete Geschirr'!C35</f>
        <v>Wasserglas, 2.5dl</v>
      </c>
      <c r="C369">
        <f>IFERROR(INDEX('Miete Geschirr'!$A$13:$A$99,MATCH(Anzeige!B369,'Miete Geschirr'!$C$13:$C$99,0)),0)</f>
        <v>0</v>
      </c>
      <c r="D369" s="51">
        <f>'Miete Geschirr'!E35</f>
        <v>1</v>
      </c>
      <c r="E369" s="48">
        <f t="shared" si="14"/>
        <v>0</v>
      </c>
      <c r="F369" s="49" t="str">
        <f t="shared" si="12"/>
        <v/>
      </c>
    </row>
    <row r="370" spans="1:6">
      <c r="A370" s="72" t="str">
        <f>'Miete Geschirr'!$A$2</f>
        <v>Miete Geschirr</v>
      </c>
      <c r="B370">
        <f>'Miete Geschirr'!C36</f>
        <v>0</v>
      </c>
      <c r="C370">
        <f>IFERROR(INDEX('Miete Geschirr'!$A$13:$A$99,MATCH(Anzeige!B370,'Miete Geschirr'!$C$13:$C$99,0)),0)</f>
        <v>0</v>
      </c>
      <c r="D370" s="51">
        <f>'Miete Geschirr'!E36</f>
        <v>0</v>
      </c>
      <c r="E370" s="48">
        <f t="shared" si="14"/>
        <v>0</v>
      </c>
      <c r="F370" s="49" t="str">
        <f t="shared" si="12"/>
        <v/>
      </c>
    </row>
    <row r="371" spans="1:6">
      <c r="A371" s="72" t="str">
        <f>'Miete Geschirr'!$A$2</f>
        <v>Miete Geschirr</v>
      </c>
      <c r="B371" t="str">
        <f>'Miete Geschirr'!C37</f>
        <v>Zubehör</v>
      </c>
      <c r="C371">
        <f>IFERROR(INDEX('Miete Geschirr'!$A$13:$A$99,MATCH(Anzeige!B371,'Miete Geschirr'!$C$13:$C$99,0)),0)</f>
        <v>0</v>
      </c>
      <c r="D371" s="51">
        <f>'Miete Geschirr'!E37</f>
        <v>0</v>
      </c>
      <c r="E371" s="48">
        <f t="shared" si="14"/>
        <v>0</v>
      </c>
      <c r="F371" s="49" t="str">
        <f t="shared" si="12"/>
        <v/>
      </c>
    </row>
    <row r="372" spans="1:6">
      <c r="A372" s="72" t="str">
        <f>'Miete Geschirr'!$A$2</f>
        <v>Miete Geschirr</v>
      </c>
      <c r="B372">
        <f>'Miete Geschirr'!C38</f>
        <v>0</v>
      </c>
      <c r="C372">
        <f>IFERROR(INDEX('Miete Geschirr'!$A$13:$A$99,MATCH(Anzeige!B372,'Miete Geschirr'!$C$13:$C$99,0)),0)</f>
        <v>0</v>
      </c>
      <c r="D372" s="51">
        <f>'Miete Geschirr'!E38</f>
        <v>0</v>
      </c>
      <c r="E372" s="48">
        <f t="shared" si="14"/>
        <v>0</v>
      </c>
      <c r="F372" s="49" t="str">
        <f t="shared" si="12"/>
        <v/>
      </c>
    </row>
    <row r="373" spans="1:6">
      <c r="A373" s="72" t="str">
        <f>'Miete Geschirr'!$A$2</f>
        <v>Miete Geschirr</v>
      </c>
      <c r="B373" t="str">
        <f>'Miete Geschirr'!C39</f>
        <v>Korkenzieher</v>
      </c>
      <c r="C373">
        <f>IFERROR(INDEX('Miete Geschirr'!$A$13:$A$99,MATCH(Anzeige!B373,'Miete Geschirr'!$C$13:$C$99,0)),0)</f>
        <v>0</v>
      </c>
      <c r="D373" s="51">
        <f>'Miete Geschirr'!E39</f>
        <v>15</v>
      </c>
      <c r="E373" s="48">
        <f t="shared" si="14"/>
        <v>0</v>
      </c>
      <c r="F373" s="49" t="str">
        <f t="shared" si="12"/>
        <v/>
      </c>
    </row>
    <row r="374" spans="1:6">
      <c r="A374" s="72" t="str">
        <f>'Miete Geschirr'!$A$2</f>
        <v>Miete Geschirr</v>
      </c>
      <c r="B374" t="str">
        <f>'Miete Geschirr'!C40</f>
        <v>Grosses Messer</v>
      </c>
      <c r="C374">
        <f>IFERROR(INDEX('Miete Geschirr'!$A$13:$A$99,MATCH(Anzeige!B374,'Miete Geschirr'!$C$13:$C$99,0)),0)</f>
        <v>0</v>
      </c>
      <c r="D374" s="51">
        <f>'Miete Geschirr'!E40</f>
        <v>25</v>
      </c>
      <c r="E374" s="48">
        <f t="shared" si="14"/>
        <v>0</v>
      </c>
      <c r="F374" s="49" t="str">
        <f t="shared" si="12"/>
        <v/>
      </c>
    </row>
    <row r="375" spans="1:6">
      <c r="A375" s="72" t="str">
        <f>'Miete Geschirr'!$A$2</f>
        <v>Miete Geschirr</v>
      </c>
      <c r="B375" t="str">
        <f>'Miete Geschirr'!C41</f>
        <v>Schale</v>
      </c>
      <c r="C375">
        <f>IFERROR(INDEX('Miete Geschirr'!$A$13:$A$99,MATCH(Anzeige!B375,'Miete Geschirr'!$C$13:$C$99,0)),0)</f>
        <v>0</v>
      </c>
      <c r="D375" s="51">
        <f>'Miete Geschirr'!E41</f>
        <v>12</v>
      </c>
      <c r="E375" s="48">
        <f t="shared" si="14"/>
        <v>0</v>
      </c>
      <c r="F375" s="49" t="str">
        <f t="shared" si="12"/>
        <v/>
      </c>
    </row>
    <row r="376" spans="1:6">
      <c r="A376" s="72" t="str">
        <f>'Miete Geschirr'!$A$2</f>
        <v>Miete Geschirr</v>
      </c>
      <c r="B376" t="str">
        <f>'Miete Geschirr'!C42</f>
        <v>Platte</v>
      </c>
      <c r="C376">
        <f>IFERROR(INDEX('Miete Geschirr'!$A$13:$A$99,MATCH(Anzeige!B376,'Miete Geschirr'!$C$13:$C$99,0)),0)</f>
        <v>0</v>
      </c>
      <c r="D376" s="51">
        <f>'Miete Geschirr'!E42</f>
        <v>14.5</v>
      </c>
      <c r="E376" s="48">
        <f t="shared" ref="E376:E389" si="15">D376*C376</f>
        <v>0</v>
      </c>
      <c r="F376" s="49" t="str">
        <f t="shared" si="12"/>
        <v/>
      </c>
    </row>
    <row r="377" spans="1:6">
      <c r="A377" s="72" t="str">
        <f>'Miete Geschirr'!$A$2</f>
        <v>Miete Geschirr</v>
      </c>
      <c r="B377" t="str">
        <f>'Miete Geschirr'!C43</f>
        <v>Korb</v>
      </c>
      <c r="C377">
        <f>IFERROR(INDEX('Miete Geschirr'!$A$13:$A$99,MATCH(Anzeige!B377,'Miete Geschirr'!$C$13:$C$99,0)),0)</f>
        <v>0</v>
      </c>
      <c r="D377" s="51">
        <f>'Miete Geschirr'!E43</f>
        <v>8</v>
      </c>
      <c r="E377" s="48">
        <f t="shared" si="15"/>
        <v>0</v>
      </c>
      <c r="F377" s="49" t="str">
        <f t="shared" si="12"/>
        <v/>
      </c>
    </row>
    <row r="378" spans="1:6">
      <c r="A378" s="72" t="str">
        <f>'Miete Geschirr'!$A$2</f>
        <v>Miete Geschirr</v>
      </c>
      <c r="B378" t="str">
        <f>'Miete Geschirr'!C44</f>
        <v>Thermoskanne</v>
      </c>
      <c r="C378">
        <f>IFERROR(INDEX('Miete Geschirr'!$A$13:$A$99,MATCH(Anzeige!B378,'Miete Geschirr'!$C$13:$C$99,0)),0)</f>
        <v>0</v>
      </c>
      <c r="D378" s="51">
        <f>'Miete Geschirr'!E44</f>
        <v>15</v>
      </c>
      <c r="E378" s="48">
        <f t="shared" si="15"/>
        <v>0</v>
      </c>
      <c r="F378" s="49" t="str">
        <f t="shared" si="12"/>
        <v/>
      </c>
    </row>
    <row r="379" spans="1:6">
      <c r="A379" s="72" t="str">
        <f>'Miete Geschirr'!$A$2</f>
        <v>Miete Geschirr</v>
      </c>
      <c r="B379" t="e">
        <f>'Miete Geschirr'!#REF!</f>
        <v>#REF!</v>
      </c>
      <c r="C379">
        <f>IFERROR(INDEX('Miete Geschirr'!$A$13:$A$99,MATCH(Anzeige!B379,'Miete Geschirr'!$C$13:$C$99,0)),0)</f>
        <v>0</v>
      </c>
      <c r="D379" s="51" t="e">
        <f>'Miete Geschirr'!#REF!</f>
        <v>#REF!</v>
      </c>
      <c r="E379" s="48" t="e">
        <f t="shared" si="15"/>
        <v>#REF!</v>
      </c>
      <c r="F379" s="49" t="str">
        <f t="shared" si="12"/>
        <v/>
      </c>
    </row>
    <row r="380" spans="1:6">
      <c r="A380" s="72" t="str">
        <f>'Miete Geschirr'!$A$2</f>
        <v>Miete Geschirr</v>
      </c>
      <c r="B380" t="str">
        <f>'Miete Geschirr'!C45</f>
        <v>Tischtuch Stoff, weiss, 1.4 x 1.9 m</v>
      </c>
      <c r="C380">
        <f>IFERROR(INDEX('Miete Geschirr'!$A$13:$A$99,MATCH(Anzeige!B380,'Miete Geschirr'!$C$13:$C$99,0)),0)</f>
        <v>0</v>
      </c>
      <c r="D380" s="51">
        <f>'Miete Geschirr'!E45</f>
        <v>5</v>
      </c>
      <c r="E380" s="48">
        <f t="shared" si="15"/>
        <v>0</v>
      </c>
      <c r="F380" s="49" t="str">
        <f t="shared" si="12"/>
        <v/>
      </c>
    </row>
    <row r="381" spans="1:6">
      <c r="A381" s="72" t="str">
        <f>'Miete Geschirr'!$A$2</f>
        <v>Miete Geschirr</v>
      </c>
      <c r="B381" t="str">
        <f>'Miete Geschirr'!C46</f>
        <v>Stoff-Serviette, weiss, 50 x 50 cm</v>
      </c>
      <c r="C381">
        <f>IFERROR(INDEX('Miete Geschirr'!$A$13:$A$99,MATCH(Anzeige!B381,'Miete Geschirr'!$C$13:$C$99,0)),0)</f>
        <v>0</v>
      </c>
      <c r="D381" s="51">
        <f>'Miete Geschirr'!E46</f>
        <v>2.5</v>
      </c>
      <c r="E381" s="48">
        <f t="shared" si="15"/>
        <v>0</v>
      </c>
      <c r="F381" s="49" t="str">
        <f t="shared" si="12"/>
        <v/>
      </c>
    </row>
    <row r="382" spans="1:6">
      <c r="A382" s="72" t="str">
        <f>'Miete Geschirr'!$A$2</f>
        <v>Miete Geschirr</v>
      </c>
      <c r="B382" t="str">
        <f>'Miete Geschirr'!C47</f>
        <v>Papier-Serviette, weiss, 33 x 33 cm</v>
      </c>
      <c r="C382">
        <f>IFERROR(INDEX('Miete Geschirr'!$A$13:$A$99,MATCH(Anzeige!B382,'Miete Geschirr'!$C$13:$C$99,0)),0)</f>
        <v>0</v>
      </c>
      <c r="D382" s="51">
        <f>'Miete Geschirr'!E47</f>
        <v>0.2</v>
      </c>
      <c r="E382" s="48">
        <f t="shared" si="15"/>
        <v>0</v>
      </c>
      <c r="F382" s="49" t="str">
        <f t="shared" si="12"/>
        <v/>
      </c>
    </row>
    <row r="383" spans="1:6">
      <c r="A383" s="72" t="str">
        <f>'Miete Geschirr'!$A$2</f>
        <v>Miete Geschirr</v>
      </c>
      <c r="B383" t="str">
        <f>'Miete Geschirr'!C48</f>
        <v>Papier-Serviette, farbig, 40 x 40 cm</v>
      </c>
      <c r="C383">
        <f>IFERROR(INDEX('Miete Geschirr'!$A$13:$A$99,MATCH(Anzeige!B383,'Miete Geschirr'!$C$13:$C$99,0)),0)</f>
        <v>0</v>
      </c>
      <c r="D383" s="51">
        <f>'Miete Geschirr'!E48</f>
        <v>0.45</v>
      </c>
      <c r="E383" s="48">
        <f t="shared" si="15"/>
        <v>0</v>
      </c>
      <c r="F383" s="49" t="str">
        <f t="shared" si="12"/>
        <v/>
      </c>
    </row>
    <row r="384" spans="1:6">
      <c r="A384" s="72" t="str">
        <f>'Miete Geschirr'!$A$2</f>
        <v>Miete Geschirr</v>
      </c>
      <c r="B384">
        <f>'Miete Geschirr'!C49</f>
        <v>0</v>
      </c>
      <c r="C384">
        <f>IFERROR(INDEX('Miete Geschirr'!$A$13:$A$99,MATCH(Anzeige!B384,'Miete Geschirr'!$C$13:$C$99,0)),0)</f>
        <v>0</v>
      </c>
      <c r="D384" s="51">
        <f>'Miete Geschirr'!E49</f>
        <v>0</v>
      </c>
      <c r="E384" s="48">
        <f t="shared" si="15"/>
        <v>0</v>
      </c>
      <c r="F384" s="49" t="str">
        <f t="shared" si="12"/>
        <v/>
      </c>
    </row>
    <row r="385" spans="1:6">
      <c r="A385" s="72" t="str">
        <f>'Miete Geschirr'!$A$2</f>
        <v>Miete Geschirr</v>
      </c>
      <c r="B385" t="str">
        <f>'Miete Geschirr'!C50</f>
        <v>Take-Away</v>
      </c>
      <c r="C385">
        <f>IFERROR(INDEX('Miete Geschirr'!$A$13:$A$99,MATCH(Anzeige!B385,'Miete Geschirr'!$C$13:$C$99,0)),0)</f>
        <v>0</v>
      </c>
      <c r="D385" s="51">
        <f>'Miete Geschirr'!E50</f>
        <v>0</v>
      </c>
      <c r="E385" s="48">
        <f t="shared" si="15"/>
        <v>0</v>
      </c>
      <c r="F385" s="49" t="str">
        <f t="shared" si="12"/>
        <v/>
      </c>
    </row>
    <row r="386" spans="1:6">
      <c r="A386" s="72" t="str">
        <f>'Miete Geschirr'!$A$2</f>
        <v>Miete Geschirr</v>
      </c>
      <c r="B386">
        <f>'Miete Geschirr'!C51</f>
        <v>0</v>
      </c>
      <c r="C386">
        <f>IFERROR(INDEX('Miete Geschirr'!$A$13:$A$99,MATCH(Anzeige!B386,'Miete Geschirr'!$C$13:$C$99,0)),0)</f>
        <v>0</v>
      </c>
      <c r="D386" s="51">
        <f>'Miete Geschirr'!E51</f>
        <v>0</v>
      </c>
      <c r="E386" s="48">
        <f t="shared" si="15"/>
        <v>0</v>
      </c>
      <c r="F386" s="49" t="str">
        <f t="shared" ref="F386:F389" si="16">IF(C386=0,"","x")</f>
        <v/>
      </c>
    </row>
    <row r="387" spans="1:6">
      <c r="A387" s="72" t="str">
        <f>'Miete Geschirr'!$A$2</f>
        <v>Miete Geschirr</v>
      </c>
      <c r="B387" t="str">
        <f>'Miete Geschirr'!C52</f>
        <v>Besteckset</v>
      </c>
      <c r="C387">
        <f>IFERROR(INDEX('Miete Geschirr'!$A$13:$A$99,MATCH(Anzeige!B387,'Miete Geschirr'!$C$13:$C$99,0)),0)</f>
        <v>0</v>
      </c>
      <c r="D387" s="51">
        <f>'Miete Geschirr'!E52</f>
        <v>0.3</v>
      </c>
      <c r="E387" s="48">
        <f t="shared" si="15"/>
        <v>0</v>
      </c>
      <c r="F387" s="49" t="str">
        <f t="shared" si="16"/>
        <v/>
      </c>
    </row>
    <row r="388" spans="1:6">
      <c r="A388" s="72" t="str">
        <f>'Miete Geschirr'!$A$2</f>
        <v>Miete Geschirr</v>
      </c>
      <c r="B388" t="str">
        <f>'Miete Geschirr'!C53</f>
        <v>Pappteller</v>
      </c>
      <c r="C388">
        <f>IFERROR(INDEX('Miete Geschirr'!$A$13:$A$99,MATCH(Anzeige!B388,'Miete Geschirr'!$C$13:$C$99,0)),0)</f>
        <v>0</v>
      </c>
      <c r="D388" s="51">
        <f>'Miete Geschirr'!E53</f>
        <v>1.2</v>
      </c>
      <c r="E388" s="48">
        <f t="shared" si="15"/>
        <v>0</v>
      </c>
      <c r="F388" s="49" t="str">
        <f t="shared" si="16"/>
        <v/>
      </c>
    </row>
    <row r="389" spans="1:6">
      <c r="A389" s="72" t="str">
        <f>'Miete Geschirr'!$A$2</f>
        <v>Miete Geschirr</v>
      </c>
      <c r="B389" t="str">
        <f>'Miete Geschirr'!C54</f>
        <v>Becher</v>
      </c>
      <c r="C389">
        <f>IFERROR(INDEX('Miete Geschirr'!$A$13:$A$99,MATCH(Anzeige!B389,'Miete Geschirr'!$C$13:$C$99,0)),0)</f>
        <v>0</v>
      </c>
      <c r="D389" s="51">
        <f>'Miete Geschirr'!E54</f>
        <v>0.9</v>
      </c>
      <c r="E389" s="48">
        <f t="shared" si="15"/>
        <v>0</v>
      </c>
      <c r="F389" s="49" t="str">
        <f t="shared" si="16"/>
        <v/>
      </c>
    </row>
  </sheetData>
  <sheetProtection algorithmName="SHA-512" hashValue="e3LxQ5RMsDlqSjSMTIvU7nbKjrZmqy47oi/F5lnyCoJxYeNTWtlDa+L42lTN/oSdeAA7eJPn9IqvKXSd5W9YBA==" saltValue="+USsBY3ZaJxMiZ4U5MyE7A==" spinCount="100000" sheet="1" objects="1" scenarios="1"/>
  <autoFilter ref="A1:G375" xr:uid="{00000000-0009-0000-0000-000009000000}"/>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2:G10"/>
  <sheetViews>
    <sheetView showGridLines="0" zoomScaleNormal="100" workbookViewId="0">
      <selection activeCell="G3" sqref="G3"/>
    </sheetView>
  </sheetViews>
  <sheetFormatPr baseColWidth="10" defaultRowHeight="14.25"/>
  <cols>
    <col min="1" max="1" width="15.7109375" style="87" customWidth="1"/>
    <col min="2" max="2" width="10.28515625" style="87" customWidth="1"/>
    <col min="3" max="3" width="11.140625" style="87" customWidth="1"/>
    <col min="4" max="16384" width="11.42578125" style="87"/>
  </cols>
  <sheetData>
    <row r="2" spans="1:7" ht="25.5">
      <c r="A2" s="279" t="s">
        <v>13</v>
      </c>
      <c r="B2" s="279"/>
      <c r="C2" s="279"/>
      <c r="D2" s="279"/>
      <c r="E2" s="279"/>
      <c r="F2" s="128"/>
      <c r="G2" s="87" t="s">
        <v>332</v>
      </c>
    </row>
    <row r="5" spans="1:7" hidden="1">
      <c r="A5" s="129" t="s">
        <v>129</v>
      </c>
      <c r="B5" s="87" t="s">
        <v>299</v>
      </c>
    </row>
    <row r="7" spans="1:7">
      <c r="A7" s="130" t="s">
        <v>130</v>
      </c>
      <c r="B7" s="130" t="s">
        <v>130</v>
      </c>
      <c r="C7" s="130" t="s">
        <v>131</v>
      </c>
    </row>
    <row r="8" spans="1:7">
      <c r="A8" s="131" t="s">
        <v>82</v>
      </c>
      <c r="B8" s="87">
        <v>2</v>
      </c>
      <c r="C8" s="132">
        <v>2.8</v>
      </c>
    </row>
    <row r="9" spans="1:7">
      <c r="A9" s="127" t="s">
        <v>20</v>
      </c>
      <c r="B9" s="87">
        <v>2</v>
      </c>
      <c r="C9" s="132">
        <v>2.8</v>
      </c>
    </row>
    <row r="10" spans="1:7">
      <c r="A10" s="131" t="s">
        <v>132</v>
      </c>
      <c r="B10" s="87">
        <v>2</v>
      </c>
      <c r="C10" s="132">
        <v>2.8</v>
      </c>
    </row>
  </sheetData>
  <mergeCells count="1">
    <mergeCell ref="A2:E2"/>
  </mergeCell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8"/>
  </sheetPr>
  <dimension ref="A1:M100"/>
  <sheetViews>
    <sheetView showGridLines="0" view="pageBreakPreview" zoomScaleNormal="95" zoomScaleSheetLayoutView="100" zoomScalePageLayoutView="75" workbookViewId="0">
      <selection activeCell="A15" sqref="A15"/>
    </sheetView>
  </sheetViews>
  <sheetFormatPr baseColWidth="10" defaultRowHeight="14.25"/>
  <cols>
    <col min="1" max="1" width="4" style="74" customWidth="1"/>
    <col min="2" max="2" width="2.7109375" style="74" customWidth="1"/>
    <col min="3" max="3" width="28.5703125" style="74" customWidth="1"/>
    <col min="4" max="4" width="27.5703125" style="74" customWidth="1"/>
    <col min="5" max="5" width="7.5703125" style="89" customWidth="1"/>
    <col min="6" max="6" width="1.7109375" style="89" customWidth="1"/>
    <col min="7" max="7" width="8.28515625" style="89" customWidth="1"/>
    <col min="8" max="8" width="13.7109375" style="133" bestFit="1" customWidth="1"/>
    <col min="9" max="16384" width="11.42578125" style="74"/>
  </cols>
  <sheetData>
    <row r="1" spans="1:8" ht="54" customHeight="1">
      <c r="A1" s="274"/>
      <c r="B1" s="274"/>
      <c r="C1" s="274"/>
      <c r="D1" s="274"/>
      <c r="E1" s="274"/>
      <c r="F1" s="274"/>
      <c r="G1" s="274"/>
    </row>
    <row r="2" spans="1:8" ht="65.25" customHeight="1">
      <c r="A2" s="281" t="s">
        <v>82</v>
      </c>
      <c r="B2" s="281"/>
      <c r="C2" s="281"/>
      <c r="D2" s="281"/>
      <c r="E2" s="281"/>
      <c r="F2" s="281"/>
      <c r="G2" s="281"/>
      <c r="H2" s="281"/>
    </row>
    <row r="3" spans="1:8" ht="28.5" customHeight="1">
      <c r="A3" s="280" t="s">
        <v>175</v>
      </c>
      <c r="B3" s="280"/>
      <c r="C3" s="280"/>
      <c r="D3" s="280"/>
      <c r="E3" s="280"/>
      <c r="F3" s="280"/>
      <c r="G3" s="280"/>
      <c r="H3" s="280"/>
    </row>
    <row r="4" spans="1:8" ht="18" customHeight="1">
      <c r="C4" s="134" t="s">
        <v>186</v>
      </c>
      <c r="D4" s="135"/>
      <c r="E4" s="136" t="s">
        <v>0</v>
      </c>
      <c r="F4" s="136"/>
      <c r="G4" s="137" t="s">
        <v>1</v>
      </c>
      <c r="H4" s="138" t="s">
        <v>85</v>
      </c>
    </row>
    <row r="5" spans="1:8" ht="6" customHeight="1">
      <c r="C5" s="139"/>
      <c r="D5" s="135"/>
      <c r="E5" s="140"/>
      <c r="F5" s="140"/>
      <c r="G5" s="141"/>
    </row>
    <row r="6" spans="1:8">
      <c r="A6" s="261"/>
      <c r="C6" s="143" t="s">
        <v>19</v>
      </c>
      <c r="D6" s="135"/>
      <c r="E6" s="144">
        <v>1.4</v>
      </c>
      <c r="F6" s="140" t="s">
        <v>2</v>
      </c>
      <c r="G6" s="145" t="s">
        <v>3</v>
      </c>
      <c r="H6" s="179">
        <f t="shared" ref="H6:H11" si="0">A6*E6</f>
        <v>0</v>
      </c>
    </row>
    <row r="7" spans="1:8">
      <c r="A7" s="261"/>
      <c r="C7" s="143" t="s">
        <v>20</v>
      </c>
      <c r="D7" s="135"/>
      <c r="E7" s="144">
        <v>1.4</v>
      </c>
      <c r="F7" s="140" t="s">
        <v>2</v>
      </c>
      <c r="G7" s="145" t="s">
        <v>3</v>
      </c>
      <c r="H7" s="179">
        <f t="shared" si="0"/>
        <v>0</v>
      </c>
    </row>
    <row r="8" spans="1:8">
      <c r="A8" s="261"/>
      <c r="C8" s="143" t="s">
        <v>176</v>
      </c>
      <c r="D8" s="135"/>
      <c r="E8" s="144">
        <v>1.4</v>
      </c>
      <c r="F8" s="140" t="s">
        <v>2</v>
      </c>
      <c r="G8" s="145" t="s">
        <v>3</v>
      </c>
      <c r="H8" s="179">
        <f t="shared" ref="H8:H10" si="1">A8*E8</f>
        <v>0</v>
      </c>
    </row>
    <row r="9" spans="1:8">
      <c r="A9" s="261"/>
      <c r="C9" s="143" t="s">
        <v>21</v>
      </c>
      <c r="D9" s="135"/>
      <c r="E9" s="144">
        <v>2.6</v>
      </c>
      <c r="F9" s="140" t="s">
        <v>2</v>
      </c>
      <c r="G9" s="145" t="s">
        <v>3</v>
      </c>
      <c r="H9" s="179">
        <f t="shared" si="1"/>
        <v>0</v>
      </c>
    </row>
    <row r="10" spans="1:8">
      <c r="A10" s="261"/>
      <c r="C10" s="143" t="s">
        <v>301</v>
      </c>
      <c r="D10" s="135"/>
      <c r="E10" s="144">
        <v>2.6</v>
      </c>
      <c r="F10" s="140" t="s">
        <v>2</v>
      </c>
      <c r="G10" s="145" t="s">
        <v>3</v>
      </c>
      <c r="H10" s="179">
        <f t="shared" si="1"/>
        <v>0</v>
      </c>
    </row>
    <row r="11" spans="1:8">
      <c r="A11" s="261"/>
      <c r="C11" s="143" t="s">
        <v>307</v>
      </c>
      <c r="D11" s="135"/>
      <c r="E11" s="144">
        <v>1.5</v>
      </c>
      <c r="F11" s="140" t="s">
        <v>2</v>
      </c>
      <c r="G11" s="145" t="s">
        <v>3</v>
      </c>
      <c r="H11" s="179">
        <f t="shared" si="0"/>
        <v>0</v>
      </c>
    </row>
    <row r="12" spans="1:8">
      <c r="A12" s="115"/>
      <c r="C12" s="143"/>
      <c r="D12" s="135"/>
      <c r="E12" s="144"/>
      <c r="F12" s="140"/>
      <c r="G12" s="145"/>
    </row>
    <row r="13" spans="1:8">
      <c r="A13" s="115"/>
      <c r="C13" s="139" t="s">
        <v>187</v>
      </c>
      <c r="D13" s="135"/>
      <c r="E13" s="144"/>
      <c r="F13" s="140"/>
      <c r="G13" s="145"/>
    </row>
    <row r="14" spans="1:8" ht="6.95" customHeight="1">
      <c r="A14" s="115"/>
      <c r="C14" s="139"/>
      <c r="D14" s="135"/>
      <c r="E14" s="140"/>
      <c r="F14" s="140"/>
      <c r="G14" s="141"/>
    </row>
    <row r="15" spans="1:8">
      <c r="A15" s="261"/>
      <c r="C15" s="143" t="s">
        <v>177</v>
      </c>
      <c r="D15" s="135"/>
      <c r="E15" s="140">
        <v>0.8</v>
      </c>
      <c r="F15" s="140" t="s">
        <v>2</v>
      </c>
      <c r="G15" s="141" t="s">
        <v>3</v>
      </c>
      <c r="H15" s="179">
        <f t="shared" ref="H15:H17" si="2">A15*E15</f>
        <v>0</v>
      </c>
    </row>
    <row r="16" spans="1:8">
      <c r="A16" s="261"/>
      <c r="C16" s="143" t="s">
        <v>178</v>
      </c>
      <c r="D16" s="135"/>
      <c r="E16" s="140">
        <v>0.8</v>
      </c>
      <c r="F16" s="140" t="s">
        <v>2</v>
      </c>
      <c r="G16" s="141" t="s">
        <v>3</v>
      </c>
      <c r="H16" s="179">
        <f t="shared" si="2"/>
        <v>0</v>
      </c>
    </row>
    <row r="17" spans="1:10">
      <c r="A17" s="261"/>
      <c r="C17" s="143" t="s">
        <v>179</v>
      </c>
      <c r="D17" s="135"/>
      <c r="E17" s="140">
        <v>0.8</v>
      </c>
      <c r="F17" s="140" t="s">
        <v>2</v>
      </c>
      <c r="G17" s="141" t="s">
        <v>3</v>
      </c>
      <c r="H17" s="179">
        <f t="shared" si="2"/>
        <v>0</v>
      </c>
    </row>
    <row r="18" spans="1:10">
      <c r="A18" s="115"/>
      <c r="C18" s="143"/>
      <c r="D18" s="135"/>
      <c r="E18" s="140"/>
      <c r="F18" s="140"/>
      <c r="G18" s="141"/>
    </row>
    <row r="19" spans="1:10">
      <c r="A19" s="115"/>
      <c r="C19" s="146" t="s">
        <v>188</v>
      </c>
      <c r="D19" s="135"/>
      <c r="E19" s="144"/>
      <c r="F19" s="140"/>
      <c r="G19" s="145"/>
    </row>
    <row r="20" spans="1:10" ht="6.95" customHeight="1">
      <c r="A20" s="115"/>
      <c r="C20" s="139"/>
      <c r="D20" s="135"/>
      <c r="E20" s="140"/>
      <c r="F20" s="140"/>
      <c r="G20" s="141"/>
    </row>
    <row r="21" spans="1:10" ht="15.75">
      <c r="A21" s="261"/>
      <c r="C21" s="147" t="s">
        <v>308</v>
      </c>
      <c r="D21" s="148"/>
      <c r="E21" s="140">
        <v>3.5</v>
      </c>
      <c r="F21" s="140" t="s">
        <v>2</v>
      </c>
      <c r="G21" s="141" t="s">
        <v>3</v>
      </c>
      <c r="H21" s="179">
        <f t="shared" ref="H21:H24" si="3">A21*E21</f>
        <v>0</v>
      </c>
    </row>
    <row r="22" spans="1:10" ht="15.75">
      <c r="A22" s="261"/>
      <c r="C22" s="147" t="s">
        <v>309</v>
      </c>
      <c r="D22" s="148"/>
      <c r="E22" s="140">
        <v>1.5</v>
      </c>
      <c r="F22" s="140" t="s">
        <v>2</v>
      </c>
      <c r="G22" s="141" t="s">
        <v>3</v>
      </c>
      <c r="H22" s="179">
        <f t="shared" si="3"/>
        <v>0</v>
      </c>
    </row>
    <row r="23" spans="1:10" ht="15.75">
      <c r="A23" s="261"/>
      <c r="C23" s="147" t="s">
        <v>180</v>
      </c>
      <c r="D23" s="148"/>
      <c r="E23" s="140">
        <v>4.5</v>
      </c>
      <c r="F23" s="140" t="s">
        <v>2</v>
      </c>
      <c r="G23" s="141" t="s">
        <v>181</v>
      </c>
      <c r="H23" s="179">
        <f t="shared" si="3"/>
        <v>0</v>
      </c>
    </row>
    <row r="24" spans="1:10" ht="15.75">
      <c r="A24" s="261"/>
      <c r="C24" s="147" t="s">
        <v>182</v>
      </c>
      <c r="D24" s="148"/>
      <c r="E24" s="140">
        <v>4.5</v>
      </c>
      <c r="F24" s="140" t="s">
        <v>2</v>
      </c>
      <c r="G24" s="141" t="s">
        <v>181</v>
      </c>
      <c r="H24" s="179">
        <f t="shared" si="3"/>
        <v>0</v>
      </c>
    </row>
    <row r="25" spans="1:10" s="154" customFormat="1" ht="24.75" customHeight="1">
      <c r="A25" s="272"/>
      <c r="B25" s="149"/>
      <c r="C25" s="150" t="s">
        <v>310</v>
      </c>
      <c r="D25" s="151"/>
      <c r="E25" s="151"/>
      <c r="F25" s="151"/>
      <c r="G25" s="152"/>
      <c r="H25" s="153"/>
      <c r="J25" s="74" t="str">
        <f>IF(ISBLANK(A28),"",C28)</f>
        <v/>
      </c>
    </row>
    <row r="26" spans="1:10" s="154" customFormat="1" ht="13.5" customHeight="1">
      <c r="A26" s="271"/>
      <c r="B26" s="75"/>
      <c r="C26" s="155" t="s">
        <v>189</v>
      </c>
      <c r="D26" s="156"/>
      <c r="E26" s="157"/>
      <c r="F26" s="157"/>
      <c r="G26" s="157"/>
      <c r="H26" s="157"/>
      <c r="J26" s="74"/>
    </row>
    <row r="27" spans="1:10" ht="6.95" customHeight="1">
      <c r="A27" s="115"/>
      <c r="C27" s="139"/>
      <c r="D27" s="135"/>
      <c r="E27" s="140"/>
      <c r="F27" s="140"/>
      <c r="G27" s="141"/>
    </row>
    <row r="28" spans="1:10" s="154" customFormat="1" ht="17.25">
      <c r="A28" s="261"/>
      <c r="B28" s="75"/>
      <c r="C28" s="147" t="s">
        <v>22</v>
      </c>
      <c r="D28" s="156"/>
      <c r="E28" s="140">
        <v>3.5</v>
      </c>
      <c r="F28" s="140" t="s">
        <v>2</v>
      </c>
      <c r="G28" s="141" t="s">
        <v>3</v>
      </c>
      <c r="H28" s="179">
        <f t="shared" ref="H28:H30" si="4">A28*E28</f>
        <v>0</v>
      </c>
      <c r="J28" s="74"/>
    </row>
    <row r="29" spans="1:10" s="154" customFormat="1" ht="17.25">
      <c r="A29" s="261"/>
      <c r="B29" s="75"/>
      <c r="C29" s="147" t="s">
        <v>183</v>
      </c>
      <c r="D29" s="156"/>
      <c r="E29" s="140">
        <v>12</v>
      </c>
      <c r="F29" s="140" t="s">
        <v>2</v>
      </c>
      <c r="G29" s="141" t="s">
        <v>3</v>
      </c>
      <c r="H29" s="179">
        <f t="shared" si="4"/>
        <v>0</v>
      </c>
      <c r="J29" s="74"/>
    </row>
    <row r="30" spans="1:10" s="154" customFormat="1" ht="17.25">
      <c r="A30" s="261"/>
      <c r="B30" s="75"/>
      <c r="C30" s="147" t="s">
        <v>184</v>
      </c>
      <c r="D30" s="156"/>
      <c r="E30" s="140">
        <v>21</v>
      </c>
      <c r="F30" s="140" t="s">
        <v>2</v>
      </c>
      <c r="G30" s="141" t="s">
        <v>3</v>
      </c>
      <c r="H30" s="179">
        <f t="shared" si="4"/>
        <v>0</v>
      </c>
      <c r="J30" s="74"/>
    </row>
    <row r="31" spans="1:10" s="154" customFormat="1" ht="17.25">
      <c r="A31" s="75"/>
      <c r="B31" s="75"/>
      <c r="C31" s="147"/>
      <c r="D31" s="156"/>
      <c r="E31" s="140"/>
      <c r="F31" s="140"/>
      <c r="G31" s="141"/>
      <c r="H31" s="158"/>
      <c r="J31" s="74"/>
    </row>
    <row r="32" spans="1:10" s="154" customFormat="1" ht="17.25">
      <c r="A32" s="75"/>
      <c r="B32" s="75"/>
      <c r="C32" s="156"/>
      <c r="D32" s="156"/>
      <c r="E32" s="140"/>
      <c r="F32" s="140"/>
      <c r="G32" s="141"/>
      <c r="J32" s="74"/>
    </row>
    <row r="33" spans="1:8" ht="27.75" customHeight="1">
      <c r="A33" s="280" t="s">
        <v>91</v>
      </c>
      <c r="B33" s="280"/>
      <c r="C33" s="280"/>
      <c r="D33" s="280"/>
      <c r="E33" s="280"/>
      <c r="F33" s="280"/>
      <c r="G33" s="280"/>
      <c r="H33" s="280"/>
    </row>
    <row r="34" spans="1:8" ht="13.5" customHeight="1">
      <c r="A34" s="75"/>
      <c r="B34" s="75"/>
      <c r="C34" s="75"/>
      <c r="D34" s="75"/>
      <c r="E34" s="75"/>
      <c r="F34" s="75"/>
      <c r="G34" s="75"/>
      <c r="H34" s="75"/>
    </row>
    <row r="35" spans="1:8">
      <c r="C35" s="159" t="s">
        <v>185</v>
      </c>
      <c r="D35" s="135"/>
      <c r="E35" s="136" t="s">
        <v>0</v>
      </c>
      <c r="F35" s="136"/>
      <c r="G35" s="137" t="s">
        <v>1</v>
      </c>
      <c r="H35" s="138" t="s">
        <v>85</v>
      </c>
    </row>
    <row r="36" spans="1:8" ht="6.95" customHeight="1">
      <c r="C36" s="139"/>
      <c r="D36" s="135"/>
      <c r="E36" s="140"/>
      <c r="F36" s="140"/>
      <c r="G36" s="141"/>
    </row>
    <row r="37" spans="1:8">
      <c r="A37" s="261"/>
      <c r="C37" s="147" t="s">
        <v>190</v>
      </c>
      <c r="D37" s="135"/>
      <c r="E37" s="144">
        <v>2.9</v>
      </c>
      <c r="F37" s="140" t="s">
        <v>2</v>
      </c>
      <c r="G37" s="145" t="s">
        <v>3</v>
      </c>
      <c r="H37" s="179">
        <f t="shared" ref="H37:H43" si="5">A37*E37</f>
        <v>0</v>
      </c>
    </row>
    <row r="38" spans="1:8">
      <c r="A38" s="261"/>
      <c r="C38" s="147" t="s">
        <v>92</v>
      </c>
      <c r="D38" s="135"/>
      <c r="E38" s="144">
        <v>2.9</v>
      </c>
      <c r="F38" s="140" t="s">
        <v>2</v>
      </c>
      <c r="G38" s="145" t="s">
        <v>3</v>
      </c>
      <c r="H38" s="179"/>
    </row>
    <row r="39" spans="1:8">
      <c r="A39" s="261"/>
      <c r="C39" s="147" t="s">
        <v>191</v>
      </c>
      <c r="D39" s="135"/>
      <c r="E39" s="144">
        <v>3</v>
      </c>
      <c r="F39" s="140" t="s">
        <v>2</v>
      </c>
      <c r="G39" s="145" t="s">
        <v>3</v>
      </c>
      <c r="H39" s="179"/>
    </row>
    <row r="40" spans="1:8">
      <c r="A40" s="261"/>
      <c r="C40" s="150" t="s">
        <v>311</v>
      </c>
      <c r="D40" s="135"/>
      <c r="E40" s="144">
        <v>2</v>
      </c>
      <c r="F40" s="140" t="s">
        <v>2</v>
      </c>
      <c r="G40" s="145" t="s">
        <v>3</v>
      </c>
      <c r="H40" s="179"/>
    </row>
    <row r="41" spans="1:8">
      <c r="A41" s="261"/>
      <c r="C41" s="147" t="s">
        <v>312</v>
      </c>
      <c r="D41" s="135"/>
      <c r="E41" s="144">
        <v>2</v>
      </c>
      <c r="F41" s="140" t="s">
        <v>2</v>
      </c>
      <c r="G41" s="145" t="s">
        <v>3</v>
      </c>
      <c r="H41" s="179"/>
    </row>
    <row r="42" spans="1:8" ht="15.75">
      <c r="A42" s="261"/>
      <c r="C42" s="147" t="s">
        <v>313</v>
      </c>
      <c r="D42" s="160"/>
      <c r="E42" s="144">
        <v>2.9</v>
      </c>
      <c r="F42" s="140" t="s">
        <v>2</v>
      </c>
      <c r="G42" s="145" t="s">
        <v>3</v>
      </c>
      <c r="H42" s="179">
        <f t="shared" si="5"/>
        <v>0</v>
      </c>
    </row>
    <row r="43" spans="1:8">
      <c r="A43" s="261"/>
      <c r="C43" s="147" t="s">
        <v>314</v>
      </c>
      <c r="D43" s="87"/>
      <c r="E43" s="144">
        <v>2.9</v>
      </c>
      <c r="F43" s="140" t="s">
        <v>2</v>
      </c>
      <c r="G43" s="145" t="s">
        <v>3</v>
      </c>
      <c r="H43" s="179">
        <f t="shared" si="5"/>
        <v>0</v>
      </c>
    </row>
    <row r="44" spans="1:8">
      <c r="A44" s="261"/>
      <c r="C44" s="147" t="s">
        <v>315</v>
      </c>
      <c r="D44" s="87"/>
      <c r="E44" s="144">
        <v>3.5</v>
      </c>
      <c r="F44" s="140" t="s">
        <v>2</v>
      </c>
      <c r="G44" s="145" t="s">
        <v>3</v>
      </c>
      <c r="H44" s="179">
        <f t="shared" ref="H44" si="6">A44*E44</f>
        <v>0</v>
      </c>
    </row>
    <row r="45" spans="1:8">
      <c r="A45" s="115"/>
      <c r="C45" s="161"/>
      <c r="D45" s="87"/>
      <c r="E45" s="87"/>
      <c r="F45" s="87"/>
      <c r="G45" s="145"/>
    </row>
    <row r="46" spans="1:8">
      <c r="A46" s="115"/>
      <c r="C46" s="139" t="s">
        <v>201</v>
      </c>
      <c r="D46" s="135"/>
      <c r="E46" s="144"/>
      <c r="F46" s="140"/>
      <c r="G46" s="145"/>
    </row>
    <row r="47" spans="1:8" ht="6" customHeight="1">
      <c r="A47" s="115"/>
      <c r="C47" s="139"/>
      <c r="D47" s="135"/>
      <c r="E47" s="140"/>
      <c r="F47" s="140"/>
      <c r="G47" s="141"/>
    </row>
    <row r="48" spans="1:8" ht="15" customHeight="1">
      <c r="A48" s="115"/>
      <c r="C48" s="162" t="s">
        <v>202</v>
      </c>
      <c r="D48" s="135"/>
      <c r="E48" s="140"/>
      <c r="F48" s="140"/>
      <c r="G48" s="141"/>
    </row>
    <row r="49" spans="1:13">
      <c r="A49" s="261"/>
      <c r="C49" s="163" t="s">
        <v>192</v>
      </c>
      <c r="D49" s="135"/>
      <c r="E49" s="140">
        <v>3.5</v>
      </c>
      <c r="F49" s="140" t="s">
        <v>2</v>
      </c>
      <c r="G49" s="141" t="s">
        <v>3</v>
      </c>
      <c r="H49" s="179">
        <f>A49*E49</f>
        <v>0</v>
      </c>
    </row>
    <row r="50" spans="1:13">
      <c r="A50" s="261"/>
      <c r="C50" s="163" t="s">
        <v>193</v>
      </c>
      <c r="D50" s="135"/>
      <c r="E50" s="140">
        <v>3.5</v>
      </c>
      <c r="F50" s="140" t="s">
        <v>2</v>
      </c>
      <c r="G50" s="141" t="s">
        <v>3</v>
      </c>
      <c r="H50" s="179">
        <f t="shared" ref="H50:H57" si="7">A50*E50</f>
        <v>0</v>
      </c>
      <c r="M50" s="163"/>
    </row>
    <row r="51" spans="1:13">
      <c r="A51" s="261"/>
      <c r="C51" s="163" t="s">
        <v>194</v>
      </c>
      <c r="D51" s="135"/>
      <c r="E51" s="140">
        <v>3.5</v>
      </c>
      <c r="F51" s="140" t="s">
        <v>2</v>
      </c>
      <c r="G51" s="141" t="s">
        <v>3</v>
      </c>
      <c r="H51" s="179">
        <f t="shared" si="7"/>
        <v>0</v>
      </c>
      <c r="M51" s="163"/>
    </row>
    <row r="52" spans="1:13">
      <c r="A52" s="261"/>
      <c r="C52" s="163" t="s">
        <v>195</v>
      </c>
      <c r="D52" s="135"/>
      <c r="E52" s="140">
        <v>3.5</v>
      </c>
      <c r="F52" s="140" t="s">
        <v>2</v>
      </c>
      <c r="G52" s="141" t="s">
        <v>3</v>
      </c>
      <c r="H52" s="179">
        <f t="shared" si="7"/>
        <v>0</v>
      </c>
      <c r="M52" s="163"/>
    </row>
    <row r="53" spans="1:13">
      <c r="A53" s="261"/>
      <c r="C53" s="163" t="s">
        <v>196</v>
      </c>
      <c r="D53" s="135"/>
      <c r="E53" s="140">
        <v>3.5</v>
      </c>
      <c r="F53" s="140" t="s">
        <v>2</v>
      </c>
      <c r="G53" s="141" t="s">
        <v>3</v>
      </c>
      <c r="H53" s="179">
        <f t="shared" si="7"/>
        <v>0</v>
      </c>
      <c r="M53" s="163"/>
    </row>
    <row r="54" spans="1:13">
      <c r="A54" s="261"/>
      <c r="C54" s="163" t="s">
        <v>197</v>
      </c>
      <c r="D54" s="135"/>
      <c r="E54" s="140">
        <v>3.5</v>
      </c>
      <c r="F54" s="140" t="s">
        <v>2</v>
      </c>
      <c r="G54" s="141" t="s">
        <v>3</v>
      </c>
      <c r="H54" s="179">
        <f t="shared" si="7"/>
        <v>0</v>
      </c>
      <c r="M54" s="163"/>
    </row>
    <row r="55" spans="1:13">
      <c r="A55" s="261"/>
      <c r="C55" s="163" t="s">
        <v>198</v>
      </c>
      <c r="D55" s="135"/>
      <c r="E55" s="140">
        <v>3.5</v>
      </c>
      <c r="F55" s="140" t="s">
        <v>2</v>
      </c>
      <c r="G55" s="141" t="s">
        <v>3</v>
      </c>
      <c r="H55" s="179">
        <f t="shared" si="7"/>
        <v>0</v>
      </c>
      <c r="M55" s="163"/>
    </row>
    <row r="56" spans="1:13">
      <c r="A56" s="261"/>
      <c r="C56" s="163" t="s">
        <v>199</v>
      </c>
      <c r="D56" s="135"/>
      <c r="E56" s="140">
        <v>3.5</v>
      </c>
      <c r="F56" s="140" t="s">
        <v>2</v>
      </c>
      <c r="G56" s="141" t="s">
        <v>3</v>
      </c>
      <c r="H56" s="179">
        <f t="shared" si="7"/>
        <v>0</v>
      </c>
      <c r="M56" s="163"/>
    </row>
    <row r="57" spans="1:13">
      <c r="A57" s="261"/>
      <c r="C57" s="163" t="s">
        <v>200</v>
      </c>
      <c r="D57" s="135"/>
      <c r="E57" s="140">
        <v>3.5</v>
      </c>
      <c r="F57" s="140" t="s">
        <v>2</v>
      </c>
      <c r="G57" s="141" t="s">
        <v>3</v>
      </c>
      <c r="H57" s="179">
        <f t="shared" si="7"/>
        <v>0</v>
      </c>
      <c r="M57" s="163"/>
    </row>
    <row r="58" spans="1:13" s="154" customFormat="1" ht="19.5" customHeight="1">
      <c r="A58" s="75"/>
      <c r="B58" s="75"/>
      <c r="C58" s="75"/>
      <c r="D58" s="75"/>
      <c r="E58" s="75"/>
      <c r="F58" s="75"/>
      <c r="G58" s="75"/>
      <c r="H58" s="75"/>
      <c r="M58" s="163"/>
    </row>
    <row r="59" spans="1:13" s="154" customFormat="1" ht="32.25" customHeight="1">
      <c r="A59" s="280" t="s">
        <v>216</v>
      </c>
      <c r="B59" s="280"/>
      <c r="C59" s="280"/>
      <c r="D59" s="280"/>
      <c r="E59" s="280"/>
      <c r="F59" s="280"/>
      <c r="G59" s="280"/>
      <c r="H59" s="280"/>
      <c r="M59" s="163"/>
    </row>
    <row r="60" spans="1:13" s="154" customFormat="1" ht="20.100000000000001" customHeight="1">
      <c r="A60" s="75"/>
      <c r="B60" s="75"/>
      <c r="C60" s="75"/>
      <c r="D60" s="75"/>
      <c r="E60" s="164" t="s">
        <v>0</v>
      </c>
      <c r="F60" s="164"/>
      <c r="G60" s="152" t="s">
        <v>1</v>
      </c>
      <c r="H60" s="153" t="s">
        <v>85</v>
      </c>
      <c r="M60" s="163"/>
    </row>
    <row r="61" spans="1:13" s="154" customFormat="1" ht="17.25">
      <c r="A61" s="75"/>
      <c r="B61" s="75"/>
      <c r="C61" s="165"/>
      <c r="D61" s="165"/>
      <c r="E61" s="157"/>
      <c r="F61" s="157"/>
      <c r="G61" s="166"/>
    </row>
    <row r="62" spans="1:13" s="154" customFormat="1" ht="17.25">
      <c r="A62" s="261"/>
      <c r="B62" s="75"/>
      <c r="C62" s="167" t="s">
        <v>203</v>
      </c>
      <c r="D62" s="156"/>
      <c r="E62" s="140">
        <v>10.5</v>
      </c>
      <c r="F62" s="140" t="s">
        <v>2</v>
      </c>
      <c r="G62" s="141" t="s">
        <v>88</v>
      </c>
      <c r="H62" s="179">
        <f>A62*E62</f>
        <v>0</v>
      </c>
    </row>
    <row r="63" spans="1:13" s="154" customFormat="1" ht="17.25">
      <c r="A63" s="271"/>
      <c r="B63" s="75"/>
      <c r="C63" s="168" t="s">
        <v>89</v>
      </c>
      <c r="D63" s="156"/>
      <c r="E63" s="140"/>
      <c r="F63" s="140"/>
      <c r="G63" s="141"/>
    </row>
    <row r="64" spans="1:13" s="154" customFormat="1" ht="17.25">
      <c r="A64" s="271"/>
      <c r="B64" s="75"/>
      <c r="C64" s="169" t="s">
        <v>204</v>
      </c>
      <c r="D64" s="170"/>
      <c r="E64" s="171"/>
      <c r="F64" s="171"/>
      <c r="G64" s="171"/>
    </row>
    <row r="65" spans="1:8" s="154" customFormat="1" ht="17.25">
      <c r="A65" s="271"/>
      <c r="B65" s="75"/>
      <c r="C65" s="172" t="s">
        <v>205</v>
      </c>
      <c r="D65" s="170"/>
      <c r="E65" s="140"/>
      <c r="F65" s="140"/>
      <c r="G65" s="141"/>
    </row>
    <row r="66" spans="1:8" s="154" customFormat="1" ht="17.25">
      <c r="A66" s="271"/>
      <c r="B66" s="75"/>
      <c r="C66" s="169"/>
      <c r="D66" s="170"/>
      <c r="E66" s="140"/>
      <c r="F66" s="140"/>
      <c r="G66" s="141"/>
    </row>
    <row r="67" spans="1:8" s="154" customFormat="1" ht="17.25">
      <c r="A67" s="261"/>
      <c r="B67" s="75"/>
      <c r="C67" s="167" t="s">
        <v>206</v>
      </c>
      <c r="D67" s="156"/>
      <c r="E67" s="140">
        <v>13.5</v>
      </c>
      <c r="F67" s="140" t="s">
        <v>2</v>
      </c>
      <c r="G67" s="141" t="s">
        <v>88</v>
      </c>
      <c r="H67" s="179">
        <f>A67*E67</f>
        <v>0</v>
      </c>
    </row>
    <row r="68" spans="1:8" s="154" customFormat="1" ht="17.25">
      <c r="A68" s="271"/>
      <c r="B68" s="75"/>
      <c r="C68" s="168" t="s">
        <v>89</v>
      </c>
      <c r="D68" s="156"/>
      <c r="E68" s="140"/>
      <c r="F68" s="140"/>
      <c r="G68" s="141"/>
    </row>
    <row r="69" spans="1:8" s="154" customFormat="1" ht="17.25">
      <c r="A69" s="271"/>
      <c r="B69" s="75"/>
      <c r="C69" s="169" t="s">
        <v>204</v>
      </c>
      <c r="D69" s="156"/>
      <c r="E69" s="140"/>
      <c r="F69" s="140"/>
      <c r="G69" s="141"/>
    </row>
    <row r="70" spans="1:8" s="154" customFormat="1" ht="17.25">
      <c r="A70" s="271"/>
      <c r="B70" s="75"/>
      <c r="C70" s="172" t="s">
        <v>205</v>
      </c>
      <c r="D70" s="156"/>
      <c r="E70" s="140"/>
      <c r="F70" s="140"/>
      <c r="G70" s="141"/>
    </row>
    <row r="71" spans="1:8" s="154" customFormat="1" ht="17.25">
      <c r="A71" s="271"/>
      <c r="B71" s="75"/>
      <c r="C71" s="172" t="s">
        <v>207</v>
      </c>
      <c r="D71" s="156"/>
      <c r="E71" s="140"/>
      <c r="F71" s="140"/>
      <c r="G71" s="141"/>
    </row>
    <row r="72" spans="1:8" s="154" customFormat="1" ht="17.25">
      <c r="A72" s="271"/>
      <c r="B72" s="75"/>
      <c r="C72" s="173"/>
      <c r="D72" s="156"/>
      <c r="E72" s="140"/>
      <c r="F72" s="140"/>
      <c r="G72" s="141"/>
    </row>
    <row r="73" spans="1:8" s="154" customFormat="1" ht="17.25">
      <c r="A73" s="261"/>
      <c r="B73" s="75"/>
      <c r="C73" s="167" t="s">
        <v>208</v>
      </c>
      <c r="D73" s="156"/>
      <c r="E73" s="140">
        <v>18.5</v>
      </c>
      <c r="F73" s="140" t="s">
        <v>2</v>
      </c>
      <c r="G73" s="141" t="s">
        <v>88</v>
      </c>
      <c r="H73" s="179">
        <f>A73*E73</f>
        <v>0</v>
      </c>
    </row>
    <row r="74" spans="1:8" s="154" customFormat="1" ht="17.25">
      <c r="A74" s="271"/>
      <c r="B74" s="75"/>
      <c r="C74" s="168" t="s">
        <v>209</v>
      </c>
      <c r="D74" s="156"/>
      <c r="E74" s="140"/>
      <c r="F74" s="140"/>
      <c r="G74" s="141"/>
    </row>
    <row r="75" spans="1:8" s="154" customFormat="1" ht="17.25">
      <c r="A75" s="271"/>
      <c r="B75" s="75"/>
      <c r="C75" s="169" t="s">
        <v>204</v>
      </c>
      <c r="D75" s="170"/>
      <c r="E75" s="171"/>
      <c r="F75" s="171"/>
      <c r="G75" s="171"/>
    </row>
    <row r="76" spans="1:8" s="154" customFormat="1" ht="17.25">
      <c r="A76" s="271"/>
      <c r="B76" s="75"/>
      <c r="C76" s="172" t="s">
        <v>205</v>
      </c>
      <c r="D76" s="170"/>
      <c r="E76" s="140"/>
      <c r="F76" s="140"/>
      <c r="G76" s="141"/>
    </row>
    <row r="77" spans="1:8" s="154" customFormat="1" ht="17.25">
      <c r="A77" s="271"/>
      <c r="B77" s="75"/>
      <c r="C77" s="172" t="s">
        <v>207</v>
      </c>
      <c r="D77" s="170"/>
      <c r="E77" s="140"/>
      <c r="F77" s="140"/>
      <c r="G77" s="141"/>
    </row>
    <row r="78" spans="1:8" s="154" customFormat="1" ht="17.25">
      <c r="A78" s="271"/>
      <c r="B78" s="75"/>
      <c r="C78" s="174" t="s">
        <v>210</v>
      </c>
      <c r="D78" s="170"/>
      <c r="E78" s="140"/>
      <c r="F78" s="140"/>
      <c r="G78" s="141"/>
    </row>
    <row r="79" spans="1:8" s="154" customFormat="1" ht="17.25">
      <c r="A79" s="271"/>
      <c r="B79" s="75"/>
      <c r="C79" s="175"/>
      <c r="D79" s="170"/>
      <c r="E79" s="140"/>
      <c r="F79" s="140"/>
      <c r="G79" s="141"/>
    </row>
    <row r="80" spans="1:8" s="154" customFormat="1" ht="17.25">
      <c r="A80" s="261"/>
      <c r="B80" s="75"/>
      <c r="C80" s="167" t="s">
        <v>211</v>
      </c>
      <c r="D80" s="156"/>
      <c r="E80" s="140">
        <v>9</v>
      </c>
      <c r="F80" s="140" t="s">
        <v>2</v>
      </c>
      <c r="G80" s="141" t="s">
        <v>88</v>
      </c>
      <c r="H80" s="179">
        <f>A80*E80</f>
        <v>0</v>
      </c>
    </row>
    <row r="81" spans="1:8" s="154" customFormat="1" ht="17.25">
      <c r="A81" s="271"/>
      <c r="B81" s="75"/>
      <c r="C81" s="168" t="s">
        <v>89</v>
      </c>
      <c r="D81" s="156"/>
      <c r="E81" s="140"/>
      <c r="F81" s="140"/>
      <c r="G81" s="141"/>
    </row>
    <row r="82" spans="1:8" s="154" customFormat="1" ht="17.25">
      <c r="A82" s="271"/>
      <c r="B82" s="75"/>
      <c r="C82" s="169" t="s">
        <v>212</v>
      </c>
      <c r="D82" s="156"/>
      <c r="E82" s="140"/>
      <c r="F82" s="140"/>
      <c r="G82" s="141"/>
    </row>
    <row r="83" spans="1:8" s="154" customFormat="1" ht="17.25">
      <c r="A83" s="271"/>
      <c r="B83" s="75"/>
      <c r="C83" s="172"/>
      <c r="D83" s="156"/>
      <c r="E83" s="140"/>
      <c r="F83" s="140"/>
      <c r="G83" s="141"/>
    </row>
    <row r="84" spans="1:8" s="154" customFormat="1" ht="17.25">
      <c r="A84" s="261"/>
      <c r="B84" s="75"/>
      <c r="C84" s="167" t="s">
        <v>213</v>
      </c>
      <c r="D84" s="156"/>
      <c r="E84" s="140">
        <v>13.5</v>
      </c>
      <c r="F84" s="140" t="s">
        <v>2</v>
      </c>
      <c r="G84" s="141" t="s">
        <v>88</v>
      </c>
      <c r="H84" s="179">
        <f>A84*E84</f>
        <v>0</v>
      </c>
    </row>
    <row r="85" spans="1:8" s="154" customFormat="1" ht="17.25">
      <c r="A85" s="75"/>
      <c r="B85" s="75"/>
      <c r="C85" s="168" t="s">
        <v>90</v>
      </c>
      <c r="D85" s="156"/>
      <c r="E85" s="140"/>
      <c r="F85" s="140"/>
      <c r="G85" s="141"/>
    </row>
    <row r="86" spans="1:8" s="154" customFormat="1" ht="17.25">
      <c r="A86" s="75"/>
      <c r="B86" s="75"/>
      <c r="C86" s="169" t="s">
        <v>215</v>
      </c>
      <c r="D86" s="156"/>
      <c r="E86" s="140"/>
      <c r="F86" s="140"/>
      <c r="G86" s="141"/>
    </row>
    <row r="87" spans="1:8" s="154" customFormat="1" ht="17.25">
      <c r="A87" s="75"/>
      <c r="B87" s="75"/>
      <c r="C87" s="169" t="s">
        <v>214</v>
      </c>
      <c r="D87" s="156"/>
      <c r="E87" s="140"/>
      <c r="F87" s="140"/>
      <c r="G87" s="141"/>
    </row>
    <row r="88" spans="1:8">
      <c r="C88" s="176"/>
      <c r="D88" s="177"/>
      <c r="E88" s="140"/>
      <c r="F88" s="177"/>
      <c r="G88" s="177"/>
    </row>
    <row r="89" spans="1:8">
      <c r="C89" s="176"/>
      <c r="D89" s="177"/>
      <c r="E89" s="140"/>
      <c r="F89" s="177"/>
      <c r="G89" s="177"/>
    </row>
    <row r="90" spans="1:8">
      <c r="C90" s="178"/>
    </row>
    <row r="91" spans="1:8">
      <c r="C91" s="178"/>
    </row>
    <row r="92" spans="1:8">
      <c r="C92" s="178"/>
    </row>
    <row r="93" spans="1:8">
      <c r="C93" s="178"/>
    </row>
    <row r="94" spans="1:8">
      <c r="C94" s="178"/>
    </row>
    <row r="95" spans="1:8">
      <c r="C95" s="178"/>
    </row>
    <row r="96" spans="1:8">
      <c r="C96" s="178"/>
    </row>
    <row r="97" spans="3:3">
      <c r="C97" s="178"/>
    </row>
    <row r="98" spans="3:3">
      <c r="C98" s="178"/>
    </row>
    <row r="99" spans="3:3">
      <c r="C99" s="178"/>
    </row>
    <row r="100" spans="3:3">
      <c r="C100" s="178"/>
    </row>
  </sheetData>
  <sheetProtection algorithmName="SHA-512" hashValue="G5uedobzbf4yhwWo2ixe9ic1nDnjgRriE2GxSpxSFc4ahoE/BI87wbTHiwoFy/jl2xq9YDXdGkc1j48yNc9xyw==" saltValue="zoViaXKq1cjYpUv3bWkcBQ==" spinCount="100000" sheet="1" selectLockedCells="1"/>
  <mergeCells count="5">
    <mergeCell ref="A3:H3"/>
    <mergeCell ref="A59:H59"/>
    <mergeCell ref="A1:G1"/>
    <mergeCell ref="A2:H2"/>
    <mergeCell ref="A33:H33"/>
  </mergeCells>
  <printOptions horizontalCentered="1"/>
  <pageMargins left="0.23622047244094491" right="0.23622047244094491" top="0.23622047244094491" bottom="0.98425196850393704" header="0" footer="0.51181102362204722"/>
  <pageSetup paperSize="9" scale="96" firstPageNumber="0" orientation="portrait" horizontalDpi="4294967295" verticalDpi="300" r:id="rId1"/>
  <headerFooter alignWithMargins="0">
    <oddFooter>&amp;L&amp;8Cateringangebot&amp;R&amp;8Alle Preise in CHF inkl. MwSt.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8"/>
  </sheetPr>
  <dimension ref="A1:H50"/>
  <sheetViews>
    <sheetView showGridLines="0" topLeftCell="A2" zoomScaleNormal="100" zoomScaleSheetLayoutView="80" workbookViewId="0">
      <selection activeCell="A46" sqref="A46:A50"/>
    </sheetView>
  </sheetViews>
  <sheetFormatPr baseColWidth="10" defaultRowHeight="14.25"/>
  <cols>
    <col min="1" max="1" width="4.5703125" style="267" customWidth="1"/>
    <col min="2" max="2" width="2.7109375" style="74" customWidth="1"/>
    <col min="3" max="3" width="28.5703125" style="74" customWidth="1"/>
    <col min="4" max="4" width="29.42578125" style="74" customWidth="1"/>
    <col min="5" max="5" width="7.5703125" style="89" customWidth="1"/>
    <col min="6" max="6" width="1.7109375" style="89" customWidth="1"/>
    <col min="7" max="7" width="8.28515625" style="89" customWidth="1"/>
    <col min="8" max="8" width="13.7109375" style="74" bestFit="1" customWidth="1"/>
    <col min="9" max="16384" width="11.42578125" style="74"/>
  </cols>
  <sheetData>
    <row r="1" spans="1:8" ht="54" customHeight="1">
      <c r="A1" s="274"/>
      <c r="B1" s="274"/>
      <c r="C1" s="274"/>
      <c r="D1" s="274"/>
      <c r="E1" s="274"/>
      <c r="F1" s="274"/>
      <c r="G1" s="274"/>
    </row>
    <row r="2" spans="1:8" ht="60.75" customHeight="1">
      <c r="A2" s="281" t="s">
        <v>75</v>
      </c>
      <c r="B2" s="281"/>
      <c r="C2" s="281"/>
      <c r="D2" s="281"/>
      <c r="E2" s="281"/>
      <c r="F2" s="281"/>
      <c r="G2" s="281"/>
      <c r="H2" s="281"/>
    </row>
    <row r="3" spans="1:8" ht="24" customHeight="1">
      <c r="A3" s="282" t="s">
        <v>256</v>
      </c>
      <c r="B3" s="282"/>
      <c r="C3" s="282"/>
      <c r="D3" s="282"/>
      <c r="E3" s="282"/>
      <c r="F3" s="282"/>
      <c r="G3" s="282"/>
      <c r="H3" s="282"/>
    </row>
    <row r="4" spans="1:8" ht="12.75" customHeight="1">
      <c r="C4" s="81"/>
      <c r="D4" s="81"/>
      <c r="E4" s="82"/>
      <c r="F4" s="82"/>
      <c r="G4" s="83"/>
    </row>
    <row r="5" spans="1:8">
      <c r="C5" s="180" t="s">
        <v>217</v>
      </c>
      <c r="D5" s="135"/>
      <c r="E5" s="136" t="s">
        <v>0</v>
      </c>
      <c r="F5" s="136"/>
      <c r="G5" s="137" t="s">
        <v>1</v>
      </c>
      <c r="H5" s="138" t="s">
        <v>85</v>
      </c>
    </row>
    <row r="6" spans="1:8" ht="6.95" customHeight="1">
      <c r="C6" s="181"/>
      <c r="D6" s="135"/>
      <c r="E6" s="140"/>
      <c r="F6" s="140"/>
      <c r="G6" s="141"/>
      <c r="H6" s="133"/>
    </row>
    <row r="7" spans="1:8">
      <c r="A7" s="264"/>
      <c r="C7" s="182" t="s">
        <v>218</v>
      </c>
      <c r="D7" s="135"/>
      <c r="E7" s="144">
        <v>35</v>
      </c>
      <c r="F7" s="140" t="s">
        <v>2</v>
      </c>
      <c r="G7" s="145" t="s">
        <v>3</v>
      </c>
      <c r="H7" s="179">
        <f t="shared" ref="H7" si="0">A7*E7</f>
        <v>0</v>
      </c>
    </row>
    <row r="8" spans="1:8">
      <c r="A8" s="270"/>
      <c r="C8" s="147" t="s">
        <v>219</v>
      </c>
      <c r="D8" s="135"/>
      <c r="E8" s="144"/>
      <c r="F8" s="140"/>
      <c r="G8" s="145"/>
      <c r="H8" s="145"/>
    </row>
    <row r="9" spans="1:8" ht="6" customHeight="1">
      <c r="A9" s="270"/>
      <c r="C9" s="147"/>
      <c r="D9" s="135"/>
      <c r="E9" s="144"/>
      <c r="F9" s="140"/>
      <c r="G9" s="145"/>
      <c r="H9" s="145"/>
    </row>
    <row r="10" spans="1:8">
      <c r="A10" s="264"/>
      <c r="C10" s="182" t="s">
        <v>218</v>
      </c>
      <c r="D10" s="135"/>
      <c r="E10" s="144">
        <v>35</v>
      </c>
      <c r="F10" s="140" t="s">
        <v>2</v>
      </c>
      <c r="G10" s="145" t="s">
        <v>3</v>
      </c>
      <c r="H10" s="179">
        <f t="shared" ref="H10" si="1">A10*E10</f>
        <v>0</v>
      </c>
    </row>
    <row r="11" spans="1:8">
      <c r="A11" s="270"/>
      <c r="C11" s="147" t="s">
        <v>220</v>
      </c>
      <c r="D11" s="135"/>
      <c r="E11" s="144"/>
      <c r="F11" s="140"/>
      <c r="G11" s="145"/>
      <c r="H11" s="145"/>
    </row>
    <row r="12" spans="1:8" ht="6" customHeight="1">
      <c r="A12" s="270"/>
      <c r="C12" s="147"/>
      <c r="D12" s="135"/>
      <c r="E12" s="144"/>
      <c r="F12" s="140"/>
      <c r="G12" s="145"/>
      <c r="H12" s="145"/>
    </row>
    <row r="13" spans="1:8">
      <c r="A13" s="264"/>
      <c r="C13" s="182" t="s">
        <v>221</v>
      </c>
      <c r="D13" s="135"/>
      <c r="E13" s="144">
        <v>35</v>
      </c>
      <c r="F13" s="140" t="s">
        <v>2</v>
      </c>
      <c r="G13" s="145" t="s">
        <v>3</v>
      </c>
      <c r="H13" s="179">
        <f t="shared" ref="H13" si="2">A13*E13</f>
        <v>0</v>
      </c>
    </row>
    <row r="14" spans="1:8">
      <c r="A14" s="270"/>
      <c r="C14" s="147" t="s">
        <v>222</v>
      </c>
      <c r="D14" s="135"/>
      <c r="E14" s="144"/>
      <c r="F14" s="140"/>
      <c r="G14" s="145"/>
      <c r="H14" s="145"/>
    </row>
    <row r="15" spans="1:8" ht="6" customHeight="1">
      <c r="A15" s="270"/>
      <c r="C15" s="147"/>
      <c r="D15" s="135"/>
      <c r="E15" s="144"/>
      <c r="F15" s="140"/>
      <c r="G15" s="145"/>
      <c r="H15" s="145"/>
    </row>
    <row r="16" spans="1:8">
      <c r="A16" s="264"/>
      <c r="C16" s="182" t="s">
        <v>221</v>
      </c>
      <c r="D16" s="135"/>
      <c r="E16" s="144">
        <v>35</v>
      </c>
      <c r="F16" s="140" t="s">
        <v>2</v>
      </c>
      <c r="G16" s="145" t="s">
        <v>3</v>
      </c>
      <c r="H16" s="179">
        <f t="shared" ref="H16" si="3">A16*E16</f>
        <v>0</v>
      </c>
    </row>
    <row r="17" spans="1:8">
      <c r="A17" s="270"/>
      <c r="C17" s="147" t="s">
        <v>223</v>
      </c>
      <c r="D17" s="135"/>
      <c r="E17" s="144"/>
      <c r="F17" s="140"/>
      <c r="G17" s="145"/>
      <c r="H17" s="145"/>
    </row>
    <row r="18" spans="1:8" ht="6" customHeight="1">
      <c r="A18" s="270"/>
      <c r="C18" s="147"/>
      <c r="D18" s="135"/>
      <c r="E18" s="144"/>
      <c r="F18" s="140"/>
      <c r="G18" s="145"/>
      <c r="H18" s="145"/>
    </row>
    <row r="19" spans="1:8">
      <c r="A19" s="264"/>
      <c r="C19" s="182" t="s">
        <v>224</v>
      </c>
      <c r="D19" s="135"/>
      <c r="E19" s="144">
        <v>40</v>
      </c>
      <c r="F19" s="140" t="s">
        <v>2</v>
      </c>
      <c r="G19" s="145" t="s">
        <v>3</v>
      </c>
      <c r="H19" s="179">
        <f t="shared" ref="H19" si="4">A19*E19</f>
        <v>0</v>
      </c>
    </row>
    <row r="20" spans="1:8">
      <c r="A20" s="270"/>
      <c r="C20" s="147" t="s">
        <v>225</v>
      </c>
      <c r="D20" s="135"/>
      <c r="E20" s="144"/>
      <c r="F20" s="140"/>
      <c r="G20" s="145"/>
      <c r="H20" s="145"/>
    </row>
    <row r="21" spans="1:8" ht="6" customHeight="1">
      <c r="A21" s="270"/>
      <c r="C21" s="147"/>
      <c r="D21" s="135"/>
      <c r="E21" s="144"/>
      <c r="F21" s="140"/>
      <c r="G21" s="145"/>
      <c r="H21" s="145"/>
    </row>
    <row r="22" spans="1:8">
      <c r="A22" s="264"/>
      <c r="C22" s="182" t="s">
        <v>224</v>
      </c>
      <c r="D22" s="135"/>
      <c r="E22" s="144">
        <v>40</v>
      </c>
      <c r="F22" s="140" t="s">
        <v>2</v>
      </c>
      <c r="G22" s="145" t="s">
        <v>3</v>
      </c>
      <c r="H22" s="179">
        <f t="shared" ref="H22" si="5">A22*E22</f>
        <v>0</v>
      </c>
    </row>
    <row r="23" spans="1:8">
      <c r="C23" s="147" t="s">
        <v>226</v>
      </c>
      <c r="D23" s="135"/>
      <c r="E23" s="144"/>
      <c r="F23" s="140"/>
      <c r="G23" s="145"/>
      <c r="H23" s="145"/>
    </row>
    <row r="24" spans="1:8" ht="6" customHeight="1">
      <c r="C24" s="147"/>
      <c r="D24" s="135"/>
      <c r="E24" s="144"/>
      <c r="F24" s="140"/>
      <c r="G24" s="145"/>
      <c r="H24" s="145"/>
    </row>
    <row r="25" spans="1:8" ht="13.5" customHeight="1">
      <c r="A25" s="268"/>
      <c r="B25" s="183"/>
      <c r="C25" s="184"/>
      <c r="D25" s="185"/>
      <c r="E25" s="186"/>
      <c r="F25" s="186"/>
      <c r="G25" s="187"/>
    </row>
    <row r="26" spans="1:8" ht="25.5" customHeight="1">
      <c r="A26" s="282" t="s">
        <v>227</v>
      </c>
      <c r="B26" s="282"/>
      <c r="C26" s="282"/>
      <c r="D26" s="282"/>
      <c r="E26" s="282"/>
      <c r="F26" s="282"/>
      <c r="G26" s="282"/>
      <c r="H26" s="282"/>
    </row>
    <row r="27" spans="1:8" ht="12.75" customHeight="1">
      <c r="C27" s="81"/>
      <c r="D27" s="81"/>
      <c r="E27" s="82"/>
      <c r="F27" s="82"/>
      <c r="G27" s="83"/>
    </row>
    <row r="28" spans="1:8" ht="12.75" customHeight="1">
      <c r="C28" s="81"/>
      <c r="D28" s="81"/>
      <c r="E28" s="136" t="s">
        <v>0</v>
      </c>
      <c r="F28" s="136"/>
      <c r="G28" s="137" t="s">
        <v>1</v>
      </c>
      <c r="H28" s="136" t="s">
        <v>85</v>
      </c>
    </row>
    <row r="29" spans="1:8" s="154" customFormat="1" ht="17.25">
      <c r="A29" s="264"/>
      <c r="B29" s="75"/>
      <c r="C29" s="188" t="s">
        <v>228</v>
      </c>
      <c r="D29" s="156"/>
      <c r="E29" s="140">
        <v>19.5</v>
      </c>
      <c r="F29" s="140" t="s">
        <v>2</v>
      </c>
      <c r="G29" s="141" t="s">
        <v>88</v>
      </c>
      <c r="H29" s="179">
        <f>A29*E29</f>
        <v>0</v>
      </c>
    </row>
    <row r="30" spans="1:8" s="154" customFormat="1" ht="17.25">
      <c r="A30" s="269"/>
      <c r="B30" s="75"/>
      <c r="C30" s="189" t="s">
        <v>229</v>
      </c>
      <c r="D30" s="156"/>
      <c r="E30" s="140"/>
      <c r="F30" s="140"/>
      <c r="G30" s="141"/>
    </row>
    <row r="31" spans="1:8" s="154" customFormat="1" ht="17.25">
      <c r="A31" s="269"/>
      <c r="B31" s="75"/>
      <c r="C31" s="190" t="s">
        <v>230</v>
      </c>
      <c r="D31" s="170"/>
      <c r="E31" s="171"/>
      <c r="F31" s="171"/>
      <c r="G31" s="171"/>
    </row>
    <row r="32" spans="1:8" s="154" customFormat="1" ht="17.25">
      <c r="A32" s="269"/>
      <c r="B32" s="75"/>
      <c r="C32" s="191" t="s">
        <v>231</v>
      </c>
      <c r="D32" s="170"/>
      <c r="E32" s="140"/>
      <c r="F32" s="140"/>
      <c r="G32" s="141"/>
    </row>
    <row r="33" spans="1:8" s="154" customFormat="1" ht="6.75" customHeight="1">
      <c r="A33" s="269"/>
      <c r="B33" s="75"/>
      <c r="C33" s="191"/>
      <c r="D33" s="170"/>
      <c r="E33" s="140"/>
      <c r="F33" s="140"/>
      <c r="G33" s="141"/>
    </row>
    <row r="34" spans="1:8" s="154" customFormat="1" ht="17.25">
      <c r="A34" s="264"/>
      <c r="B34" s="75"/>
      <c r="C34" s="188" t="s">
        <v>232</v>
      </c>
      <c r="D34" s="156"/>
      <c r="E34" s="140">
        <v>19.5</v>
      </c>
      <c r="F34" s="140" t="s">
        <v>2</v>
      </c>
      <c r="G34" s="141" t="s">
        <v>88</v>
      </c>
      <c r="H34" s="179">
        <f>A34*E34</f>
        <v>0</v>
      </c>
    </row>
    <row r="35" spans="1:8" s="154" customFormat="1" ht="17.25">
      <c r="A35" s="269"/>
      <c r="B35" s="75"/>
      <c r="C35" s="189" t="s">
        <v>233</v>
      </c>
      <c r="D35" s="156"/>
      <c r="E35" s="140"/>
      <c r="F35" s="140"/>
      <c r="G35" s="141"/>
    </row>
    <row r="36" spans="1:8" s="154" customFormat="1" ht="17.25">
      <c r="A36" s="269"/>
      <c r="B36" s="75"/>
      <c r="C36" s="190" t="s">
        <v>235</v>
      </c>
      <c r="D36" s="170"/>
      <c r="E36" s="171"/>
      <c r="F36" s="171"/>
      <c r="G36" s="171"/>
    </row>
    <row r="37" spans="1:8" s="154" customFormat="1" ht="17.25">
      <c r="A37" s="269"/>
      <c r="B37" s="75"/>
      <c r="C37" s="191" t="s">
        <v>234</v>
      </c>
      <c r="D37" s="170"/>
      <c r="E37" s="171"/>
      <c r="F37" s="171"/>
      <c r="G37" s="171"/>
    </row>
    <row r="38" spans="1:8" s="154" customFormat="1" ht="17.25">
      <c r="A38" s="269"/>
      <c r="B38" s="75"/>
      <c r="C38" s="191" t="s">
        <v>236</v>
      </c>
      <c r="D38" s="170"/>
      <c r="E38" s="140"/>
      <c r="F38" s="140"/>
      <c r="G38" s="141"/>
    </row>
    <row r="39" spans="1:8" s="154" customFormat="1" ht="17.25">
      <c r="A39" s="269"/>
      <c r="B39" s="75"/>
      <c r="C39" s="191" t="s">
        <v>231</v>
      </c>
      <c r="D39" s="170"/>
      <c r="E39" s="140"/>
      <c r="F39" s="140"/>
      <c r="G39" s="141"/>
    </row>
    <row r="40" spans="1:8" s="154" customFormat="1" ht="6.75" customHeight="1">
      <c r="A40" s="269"/>
      <c r="B40" s="75"/>
      <c r="C40" s="191"/>
      <c r="D40" s="170"/>
      <c r="E40" s="140"/>
      <c r="F40" s="140"/>
      <c r="G40" s="141"/>
    </row>
    <row r="41" spans="1:8" ht="12.75" customHeight="1">
      <c r="A41" s="276"/>
      <c r="B41" s="276"/>
      <c r="C41" s="276"/>
      <c r="D41" s="276"/>
      <c r="E41" s="276"/>
      <c r="F41" s="276"/>
      <c r="G41" s="276"/>
      <c r="H41" s="276"/>
    </row>
    <row r="42" spans="1:8" ht="24.75" customHeight="1">
      <c r="A42" s="280" t="s">
        <v>238</v>
      </c>
      <c r="B42" s="280"/>
      <c r="C42" s="280"/>
      <c r="D42" s="280"/>
      <c r="E42" s="280"/>
      <c r="F42" s="280"/>
      <c r="G42" s="280"/>
      <c r="H42" s="280"/>
    </row>
    <row r="43" spans="1:8" ht="13.5" customHeight="1">
      <c r="A43" s="269"/>
      <c r="B43" s="75"/>
      <c r="C43" s="75"/>
      <c r="D43" s="75"/>
      <c r="E43" s="75"/>
      <c r="F43" s="75"/>
      <c r="G43" s="75"/>
      <c r="H43" s="75"/>
    </row>
    <row r="44" spans="1:8">
      <c r="C44" s="180" t="s">
        <v>237</v>
      </c>
      <c r="D44" s="135"/>
      <c r="E44" s="136" t="s">
        <v>0</v>
      </c>
      <c r="F44" s="136"/>
      <c r="G44" s="137" t="s">
        <v>1</v>
      </c>
      <c r="H44" s="138" t="s">
        <v>85</v>
      </c>
    </row>
    <row r="45" spans="1:8" ht="6.95" customHeight="1">
      <c r="C45" s="181"/>
      <c r="D45" s="135"/>
      <c r="E45" s="140"/>
      <c r="F45" s="140"/>
      <c r="G45" s="141"/>
      <c r="H45" s="133"/>
    </row>
    <row r="46" spans="1:8">
      <c r="A46" s="264"/>
      <c r="C46" s="147" t="s">
        <v>275</v>
      </c>
      <c r="D46" s="135"/>
      <c r="E46" s="144">
        <v>3</v>
      </c>
      <c r="F46" s="140" t="s">
        <v>2</v>
      </c>
      <c r="G46" s="145" t="s">
        <v>3</v>
      </c>
      <c r="H46" s="179">
        <f t="shared" ref="H46" si="6">A46*E46</f>
        <v>0</v>
      </c>
    </row>
    <row r="47" spans="1:8" ht="13.5" customHeight="1">
      <c r="A47" s="264"/>
      <c r="B47" s="183"/>
      <c r="C47" s="192" t="s">
        <v>239</v>
      </c>
      <c r="D47" s="87"/>
      <c r="E47" s="193">
        <v>3.5</v>
      </c>
      <c r="F47" s="186" t="s">
        <v>2</v>
      </c>
      <c r="G47" s="187" t="s">
        <v>3</v>
      </c>
      <c r="H47" s="179">
        <f t="shared" ref="H47:H50" si="7">A47*E47</f>
        <v>0</v>
      </c>
    </row>
    <row r="48" spans="1:8">
      <c r="A48" s="264"/>
      <c r="B48" s="183"/>
      <c r="C48" s="194" t="s">
        <v>22</v>
      </c>
      <c r="E48" s="193">
        <v>3.5</v>
      </c>
      <c r="F48" s="186" t="s">
        <v>2</v>
      </c>
      <c r="G48" s="187" t="s">
        <v>3</v>
      </c>
      <c r="H48" s="179">
        <f t="shared" si="7"/>
        <v>0</v>
      </c>
    </row>
    <row r="49" spans="1:8">
      <c r="A49" s="264"/>
      <c r="B49" s="183"/>
      <c r="C49" s="194" t="s">
        <v>240</v>
      </c>
      <c r="E49" s="193">
        <v>3.5</v>
      </c>
      <c r="F49" s="186" t="s">
        <v>2</v>
      </c>
      <c r="G49" s="187" t="s">
        <v>3</v>
      </c>
      <c r="H49" s="179">
        <f t="shared" si="7"/>
        <v>0</v>
      </c>
    </row>
    <row r="50" spans="1:8">
      <c r="A50" s="264"/>
      <c r="C50" s="147" t="s">
        <v>241</v>
      </c>
      <c r="D50" s="135"/>
      <c r="E50" s="144">
        <v>2.7</v>
      </c>
      <c r="F50" s="140" t="s">
        <v>2</v>
      </c>
      <c r="G50" s="145" t="s">
        <v>3</v>
      </c>
      <c r="H50" s="179">
        <f t="shared" si="7"/>
        <v>0</v>
      </c>
    </row>
  </sheetData>
  <sheetProtection algorithmName="SHA-512" hashValue="vl1pq/t8tIjDd+SSl7gThLn63pqBVrqY4YAHYYAOPR7LhyJdiMeNxqeLthLeOHlakrHOecOCJHx6ImPgRktQ0Q==" saltValue="SXuulQbwrzU+zqqoZMqgew==" spinCount="100000" sheet="1" selectLockedCells="1"/>
  <mergeCells count="6">
    <mergeCell ref="A42:H42"/>
    <mergeCell ref="A1:G1"/>
    <mergeCell ref="A2:H2"/>
    <mergeCell ref="A41:H41"/>
    <mergeCell ref="A26:H26"/>
    <mergeCell ref="A3:H3"/>
  </mergeCells>
  <printOptions horizontalCentered="1"/>
  <pageMargins left="0.23622047244094491" right="0.23622047244094491" top="0.23622047244094491" bottom="0.98425196850393704" header="0" footer="0.51181102362204722"/>
  <pageSetup paperSize="9" scale="92" firstPageNumber="0" orientation="portrait" horizontalDpi="4294967295" verticalDpi="300" r:id="rId1"/>
  <headerFooter alignWithMargins="0">
    <oddFooter>&amp;L&amp;8Cateringangebot&amp;R&amp;8Alle Preise in CHF inkl. MwSt.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8"/>
  </sheetPr>
  <dimension ref="A1:M129"/>
  <sheetViews>
    <sheetView showGridLines="0" view="pageBreakPreview" topLeftCell="A95" zoomScaleNormal="100" zoomScaleSheetLayoutView="100" workbookViewId="0">
      <selection activeCell="A114" sqref="A114:A116"/>
    </sheetView>
  </sheetViews>
  <sheetFormatPr baseColWidth="10" defaultRowHeight="12.75"/>
  <cols>
    <col min="1" max="1" width="4.42578125" style="262" bestFit="1" customWidth="1"/>
    <col min="2" max="2" width="2.7109375" style="1" customWidth="1"/>
    <col min="3" max="3" width="28.5703125" style="1" customWidth="1"/>
    <col min="4" max="4" width="29.42578125" style="1" customWidth="1"/>
    <col min="5" max="5" width="7.5703125" style="3" customWidth="1"/>
    <col min="6" max="6" width="1.7109375" style="3" customWidth="1"/>
    <col min="7" max="7" width="8.28515625" style="3" customWidth="1"/>
    <col min="8" max="8" width="13" style="1" customWidth="1"/>
    <col min="9" max="16384" width="11.42578125" style="1"/>
  </cols>
  <sheetData>
    <row r="1" spans="1:8" ht="54" customHeight="1">
      <c r="E1" s="1"/>
      <c r="F1" s="1"/>
      <c r="G1" s="1"/>
    </row>
    <row r="2" spans="1:8" ht="54" customHeight="1">
      <c r="A2" s="284" t="s">
        <v>15</v>
      </c>
      <c r="B2" s="284"/>
      <c r="C2" s="284"/>
      <c r="D2" s="284"/>
      <c r="E2" s="284"/>
      <c r="F2" s="284"/>
      <c r="G2" s="284"/>
      <c r="H2" s="284"/>
    </row>
    <row r="3" spans="1:8" ht="26.25" customHeight="1">
      <c r="A3" s="283" t="s">
        <v>24</v>
      </c>
      <c r="B3" s="283"/>
      <c r="C3" s="283"/>
      <c r="D3" s="283"/>
      <c r="E3" s="283"/>
      <c r="F3" s="283"/>
      <c r="G3" s="283"/>
      <c r="H3" s="283"/>
    </row>
    <row r="4" spans="1:8" ht="12.75" customHeight="1">
      <c r="A4" s="263"/>
      <c r="C4" s="2"/>
      <c r="D4" s="13"/>
      <c r="E4" s="9"/>
      <c r="F4" s="9"/>
      <c r="G4" s="7"/>
    </row>
    <row r="5" spans="1:8" ht="15">
      <c r="C5" s="66" t="s">
        <v>242</v>
      </c>
      <c r="D5" s="41"/>
      <c r="E5" s="18" t="s">
        <v>0</v>
      </c>
      <c r="F5" s="18"/>
      <c r="G5" s="19" t="s">
        <v>1</v>
      </c>
      <c r="H5" s="28" t="s">
        <v>85</v>
      </c>
    </row>
    <row r="6" spans="1:8" ht="6" customHeight="1">
      <c r="C6" s="40"/>
      <c r="D6" s="41"/>
      <c r="E6" s="18"/>
      <c r="F6" s="18"/>
      <c r="G6" s="19"/>
      <c r="H6" s="28"/>
    </row>
    <row r="7" spans="1:8" ht="14.25">
      <c r="A7" s="264"/>
      <c r="C7" s="11" t="s">
        <v>25</v>
      </c>
      <c r="D7" s="2"/>
      <c r="E7" s="20">
        <v>8.5</v>
      </c>
      <c r="F7" s="20" t="s">
        <v>2</v>
      </c>
      <c r="G7" s="7" t="s">
        <v>9</v>
      </c>
      <c r="H7" s="179">
        <f>A8*E7</f>
        <v>0</v>
      </c>
    </row>
    <row r="8" spans="1:8">
      <c r="C8" s="26" t="s">
        <v>83</v>
      </c>
      <c r="D8" s="26"/>
    </row>
    <row r="9" spans="1:8">
      <c r="A9" s="265"/>
      <c r="C9" s="2"/>
      <c r="D9" s="2"/>
      <c r="E9" s="9"/>
      <c r="F9" s="9"/>
      <c r="G9" s="7"/>
    </row>
    <row r="10" spans="1:8" ht="14.25">
      <c r="A10" s="264"/>
      <c r="C10" s="22" t="s">
        <v>243</v>
      </c>
      <c r="D10" s="2"/>
      <c r="E10" s="9">
        <v>12.5</v>
      </c>
      <c r="F10" s="9" t="s">
        <v>2</v>
      </c>
      <c r="G10" s="7" t="s">
        <v>9</v>
      </c>
      <c r="H10" s="179">
        <f>A10*E10</f>
        <v>0</v>
      </c>
    </row>
    <row r="11" spans="1:8">
      <c r="C11" s="55" t="s">
        <v>116</v>
      </c>
      <c r="D11" s="2"/>
      <c r="E11" s="9"/>
      <c r="F11" s="9"/>
      <c r="G11" s="7"/>
    </row>
    <row r="12" spans="1:8">
      <c r="A12" s="263"/>
      <c r="C12" s="55" t="s">
        <v>117</v>
      </c>
      <c r="D12" s="2"/>
      <c r="E12" s="9"/>
      <c r="F12" s="9"/>
      <c r="G12" s="7"/>
    </row>
    <row r="13" spans="1:8">
      <c r="A13" s="263"/>
      <c r="C13" s="55" t="s">
        <v>134</v>
      </c>
      <c r="D13" s="2"/>
      <c r="E13" s="9"/>
      <c r="F13" s="9"/>
      <c r="G13" s="7"/>
    </row>
    <row r="14" spans="1:8">
      <c r="A14" s="263"/>
      <c r="C14" s="42" t="s">
        <v>122</v>
      </c>
      <c r="D14" s="2"/>
      <c r="E14" s="9"/>
      <c r="F14" s="9"/>
      <c r="G14" s="7"/>
    </row>
    <row r="15" spans="1:8">
      <c r="A15" s="263"/>
      <c r="C15" s="2"/>
      <c r="D15" s="2"/>
      <c r="E15" s="9"/>
      <c r="F15" s="9"/>
      <c r="G15" s="7"/>
    </row>
    <row r="16" spans="1:8" ht="14.25">
      <c r="A16" s="264"/>
      <c r="C16" s="22" t="s">
        <v>245</v>
      </c>
      <c r="D16" s="2"/>
      <c r="E16" s="9">
        <v>19.5</v>
      </c>
      <c r="F16" s="9" t="s">
        <v>2</v>
      </c>
      <c r="G16" s="7" t="s">
        <v>9</v>
      </c>
      <c r="H16" s="179">
        <f>A16*E16</f>
        <v>0</v>
      </c>
    </row>
    <row r="17" spans="1:8">
      <c r="A17" s="263"/>
      <c r="C17" s="55" t="s">
        <v>120</v>
      </c>
      <c r="D17" s="2"/>
      <c r="E17" s="9"/>
      <c r="F17" s="9"/>
      <c r="G17" s="7"/>
    </row>
    <row r="18" spans="1:8">
      <c r="C18" s="55" t="s">
        <v>119</v>
      </c>
      <c r="D18" s="2"/>
      <c r="E18" s="9"/>
      <c r="F18" s="9"/>
      <c r="G18" s="7"/>
    </row>
    <row r="19" spans="1:8">
      <c r="A19" s="263"/>
      <c r="C19" s="55" t="s">
        <v>118</v>
      </c>
      <c r="D19" s="2"/>
      <c r="E19" s="9"/>
      <c r="F19" s="9"/>
      <c r="G19" s="7"/>
    </row>
    <row r="20" spans="1:8">
      <c r="A20" s="263"/>
      <c r="C20" s="55" t="s">
        <v>26</v>
      </c>
      <c r="D20" s="2"/>
      <c r="E20" s="9"/>
      <c r="F20" s="9"/>
      <c r="G20" s="7"/>
    </row>
    <row r="21" spans="1:8">
      <c r="A21" s="263"/>
      <c r="C21" s="55" t="s">
        <v>28</v>
      </c>
      <c r="D21" s="2"/>
      <c r="E21" s="9"/>
      <c r="F21" s="9"/>
      <c r="G21" s="7"/>
    </row>
    <row r="22" spans="1:8">
      <c r="C22" s="55" t="s">
        <v>244</v>
      </c>
      <c r="D22" s="2"/>
      <c r="E22" s="5"/>
      <c r="F22" s="5"/>
      <c r="G22" s="6"/>
    </row>
    <row r="23" spans="1:8" ht="13.5" customHeight="1">
      <c r="A23" s="263"/>
      <c r="C23" s="24"/>
      <c r="D23" s="13"/>
      <c r="E23" s="9"/>
      <c r="F23" s="9"/>
      <c r="G23" s="7"/>
    </row>
    <row r="24" spans="1:8" ht="14.25">
      <c r="A24" s="264"/>
      <c r="C24" s="22" t="s">
        <v>27</v>
      </c>
      <c r="D24" s="2"/>
      <c r="E24" s="9">
        <v>19.5</v>
      </c>
      <c r="F24" s="9" t="s">
        <v>2</v>
      </c>
      <c r="G24" s="7" t="s">
        <v>9</v>
      </c>
      <c r="H24" s="179">
        <f>A24*E24</f>
        <v>0</v>
      </c>
    </row>
    <row r="25" spans="1:8">
      <c r="A25" s="263"/>
      <c r="C25" s="55" t="s">
        <v>246</v>
      </c>
      <c r="D25" s="2"/>
      <c r="E25" s="9"/>
      <c r="F25" s="9"/>
      <c r="G25" s="7"/>
    </row>
    <row r="26" spans="1:8">
      <c r="A26" s="263"/>
      <c r="C26" s="55" t="s">
        <v>135</v>
      </c>
      <c r="D26" s="2"/>
      <c r="E26" s="9"/>
      <c r="F26" s="9"/>
      <c r="G26" s="7"/>
    </row>
    <row r="27" spans="1:8">
      <c r="A27" s="263"/>
      <c r="C27" s="55" t="s">
        <v>136</v>
      </c>
      <c r="D27" s="2"/>
      <c r="E27" s="9"/>
      <c r="F27" s="9"/>
      <c r="G27" s="7"/>
    </row>
    <row r="28" spans="1:8">
      <c r="A28" s="263"/>
      <c r="C28" s="55" t="s">
        <v>137</v>
      </c>
      <c r="D28" s="2"/>
      <c r="E28" s="9"/>
      <c r="F28" s="9"/>
      <c r="G28" s="7"/>
    </row>
    <row r="29" spans="1:8">
      <c r="A29" s="263"/>
      <c r="C29" s="55" t="s">
        <v>247</v>
      </c>
      <c r="D29" s="2"/>
      <c r="E29" s="9"/>
      <c r="F29" s="9"/>
      <c r="G29" s="7"/>
    </row>
    <row r="30" spans="1:8">
      <c r="C30" s="55" t="s">
        <v>121</v>
      </c>
      <c r="D30" s="2"/>
      <c r="E30" s="5"/>
      <c r="F30" s="5"/>
      <c r="G30" s="6"/>
    </row>
    <row r="31" spans="1:8">
      <c r="C31"/>
      <c r="D31" s="2"/>
      <c r="E31" s="5"/>
      <c r="F31" s="5"/>
      <c r="G31" s="7"/>
    </row>
    <row r="32" spans="1:8" ht="31.5">
      <c r="A32" s="285"/>
      <c r="B32" s="285"/>
      <c r="C32" s="285"/>
      <c r="D32" s="285"/>
      <c r="E32" s="285"/>
      <c r="F32" s="285"/>
      <c r="G32" s="285"/>
      <c r="H32" s="285"/>
    </row>
    <row r="33" spans="1:8" ht="25.5" customHeight="1">
      <c r="A33" s="286" t="s">
        <v>16</v>
      </c>
      <c r="B33" s="286"/>
      <c r="C33" s="286"/>
      <c r="D33" s="286"/>
      <c r="E33" s="286"/>
      <c r="F33" s="286"/>
      <c r="G33" s="286"/>
      <c r="H33" s="286"/>
    </row>
    <row r="34" spans="1:8" ht="12.75" customHeight="1">
      <c r="C34" s="2"/>
      <c r="D34" s="2"/>
      <c r="E34" s="9"/>
      <c r="F34" s="9"/>
      <c r="G34" s="7"/>
    </row>
    <row r="35" spans="1:8" ht="15">
      <c r="C35" s="66" t="s">
        <v>248</v>
      </c>
      <c r="D35" s="41"/>
      <c r="E35" s="18" t="s">
        <v>0</v>
      </c>
      <c r="F35" s="18"/>
      <c r="G35" s="19" t="s">
        <v>1</v>
      </c>
      <c r="H35" s="28" t="s">
        <v>85</v>
      </c>
    </row>
    <row r="36" spans="1:8" ht="6" customHeight="1">
      <c r="C36" s="2"/>
      <c r="D36" s="2"/>
      <c r="E36" s="18"/>
      <c r="F36" s="18"/>
      <c r="G36" s="19"/>
      <c r="H36" s="18"/>
    </row>
    <row r="37" spans="1:8" s="23" customFormat="1" ht="15.75">
      <c r="A37" s="264"/>
      <c r="B37" s="29"/>
      <c r="C37" s="53" t="s">
        <v>7</v>
      </c>
      <c r="D37" s="30"/>
      <c r="E37" s="31">
        <v>16.5</v>
      </c>
      <c r="F37" s="31" t="s">
        <v>2</v>
      </c>
      <c r="G37" s="32" t="s">
        <v>88</v>
      </c>
      <c r="H37" s="179">
        <f>A37*E37</f>
        <v>0</v>
      </c>
    </row>
    <row r="38" spans="1:8" s="23" customFormat="1" ht="15.75">
      <c r="A38" s="266"/>
      <c r="B38" s="29"/>
      <c r="C38" s="34" t="s">
        <v>249</v>
      </c>
      <c r="D38" s="30"/>
      <c r="E38" s="31"/>
      <c r="F38" s="31"/>
      <c r="G38" s="32"/>
    </row>
    <row r="39" spans="1:8" s="23" customFormat="1" ht="15.75">
      <c r="A39" s="266"/>
      <c r="B39" s="29"/>
      <c r="C39" s="34" t="s">
        <v>250</v>
      </c>
      <c r="D39" s="35"/>
      <c r="E39" s="33"/>
      <c r="F39" s="33"/>
      <c r="G39" s="33"/>
    </row>
    <row r="40" spans="1:8" s="23" customFormat="1" ht="6.75" customHeight="1">
      <c r="A40" s="266"/>
      <c r="B40" s="29"/>
      <c r="C40" s="54"/>
      <c r="D40" s="35"/>
      <c r="E40" s="31"/>
      <c r="F40" s="31"/>
      <c r="G40" s="32"/>
    </row>
    <row r="41" spans="1:8" s="23" customFormat="1" ht="15.75">
      <c r="A41" s="264"/>
      <c r="B41" s="29"/>
      <c r="C41" s="53" t="s">
        <v>115</v>
      </c>
      <c r="D41" s="30"/>
      <c r="E41" s="31">
        <v>18.5</v>
      </c>
      <c r="F41" s="31" t="s">
        <v>2</v>
      </c>
      <c r="G41" s="32" t="s">
        <v>88</v>
      </c>
      <c r="H41" s="179">
        <f>A41*E41</f>
        <v>0</v>
      </c>
    </row>
    <row r="42" spans="1:8" s="23" customFormat="1" ht="15.75">
      <c r="A42" s="266"/>
      <c r="B42" s="29"/>
      <c r="C42" s="34" t="s">
        <v>251</v>
      </c>
      <c r="D42" s="30"/>
      <c r="E42" s="31"/>
      <c r="F42" s="31"/>
      <c r="G42" s="32"/>
    </row>
    <row r="43" spans="1:8" s="23" customFormat="1" ht="15.75">
      <c r="A43" s="266"/>
      <c r="B43" s="29"/>
      <c r="C43" s="34" t="s">
        <v>250</v>
      </c>
      <c r="D43" s="35"/>
      <c r="E43" s="33"/>
      <c r="F43" s="33"/>
      <c r="G43" s="33"/>
    </row>
    <row r="44" spans="1:8" s="23" customFormat="1" ht="15.75">
      <c r="A44" s="266"/>
      <c r="B44" s="29"/>
      <c r="C44" s="54"/>
      <c r="D44" s="35"/>
      <c r="E44" s="33"/>
      <c r="F44" s="33"/>
      <c r="G44" s="33"/>
    </row>
    <row r="45" spans="1:8" s="23" customFormat="1" ht="15.75">
      <c r="A45" s="264"/>
      <c r="B45" s="29"/>
      <c r="C45" s="53" t="s">
        <v>8</v>
      </c>
      <c r="D45" s="30"/>
      <c r="E45" s="31">
        <v>19.5</v>
      </c>
      <c r="F45" s="31" t="s">
        <v>2</v>
      </c>
      <c r="G45" s="32" t="s">
        <v>88</v>
      </c>
      <c r="H45" s="179">
        <f>A45*E45</f>
        <v>0</v>
      </c>
    </row>
    <row r="46" spans="1:8" s="23" customFormat="1" ht="15.75">
      <c r="A46" s="266"/>
      <c r="B46" s="29"/>
      <c r="C46" s="34" t="s">
        <v>252</v>
      </c>
      <c r="D46" s="30"/>
      <c r="E46" s="31"/>
      <c r="F46" s="31"/>
      <c r="G46" s="32"/>
    </row>
    <row r="47" spans="1:8" s="23" customFormat="1" ht="15.75">
      <c r="A47" s="266"/>
      <c r="B47" s="29"/>
      <c r="C47" s="34" t="s">
        <v>253</v>
      </c>
      <c r="D47" s="35"/>
      <c r="E47" s="33"/>
      <c r="F47" s="33"/>
      <c r="G47" s="33"/>
    </row>
    <row r="48" spans="1:8" s="23" customFormat="1" ht="15.75">
      <c r="A48" s="266"/>
      <c r="B48" s="29"/>
      <c r="C48" s="34" t="s">
        <v>250</v>
      </c>
      <c r="D48" s="35"/>
      <c r="E48" s="31"/>
      <c r="F48" s="31"/>
      <c r="G48" s="32"/>
    </row>
    <row r="49" spans="1:8" s="23" customFormat="1" ht="9" customHeight="1">
      <c r="A49" s="266"/>
      <c r="B49" s="29"/>
      <c r="C49" s="54"/>
      <c r="D49" s="35"/>
      <c r="E49" s="31"/>
      <c r="F49" s="31"/>
      <c r="G49" s="32"/>
    </row>
    <row r="50" spans="1:8" s="23" customFormat="1" ht="9" customHeight="1">
      <c r="A50" s="266"/>
      <c r="B50" s="29"/>
      <c r="C50" s="54"/>
      <c r="D50" s="35"/>
      <c r="E50" s="31"/>
      <c r="F50" s="31"/>
      <c r="G50" s="32"/>
    </row>
    <row r="51" spans="1:8" ht="24" customHeight="1">
      <c r="A51" s="283" t="s">
        <v>254</v>
      </c>
      <c r="B51" s="283"/>
      <c r="C51" s="283"/>
      <c r="D51" s="283"/>
      <c r="E51" s="283"/>
      <c r="F51" s="283"/>
      <c r="G51" s="283"/>
      <c r="H51" s="283"/>
    </row>
    <row r="52" spans="1:8" s="23" customFormat="1" ht="12.75" customHeight="1">
      <c r="A52" s="266"/>
      <c r="B52" s="29"/>
      <c r="C52" s="29"/>
      <c r="D52" s="29"/>
      <c r="E52" s="29"/>
      <c r="F52" s="29"/>
      <c r="G52" s="29"/>
      <c r="H52" s="29"/>
    </row>
    <row r="53" spans="1:8">
      <c r="C53" s="2"/>
      <c r="D53" s="2"/>
      <c r="E53" s="9"/>
      <c r="F53" s="9"/>
      <c r="G53" s="7"/>
    </row>
    <row r="54" spans="1:8">
      <c r="C54" s="40" t="s">
        <v>255</v>
      </c>
      <c r="D54" s="41"/>
      <c r="E54" s="18" t="s">
        <v>0</v>
      </c>
      <c r="F54" s="18"/>
      <c r="G54" s="19" t="s">
        <v>1</v>
      </c>
      <c r="H54" s="28" t="s">
        <v>85</v>
      </c>
    </row>
    <row r="55" spans="1:8" ht="6.95" customHeight="1">
      <c r="C55" s="36"/>
      <c r="D55" s="41"/>
      <c r="E55" s="31"/>
      <c r="F55" s="31"/>
      <c r="G55" s="32"/>
      <c r="H55" s="27"/>
    </row>
    <row r="56" spans="1:8" ht="14.25">
      <c r="A56" s="264"/>
      <c r="C56" s="65" t="s">
        <v>218</v>
      </c>
      <c r="D56" s="41"/>
      <c r="E56" s="37">
        <v>35</v>
      </c>
      <c r="F56" s="31" t="s">
        <v>2</v>
      </c>
      <c r="G56" s="38" t="s">
        <v>3</v>
      </c>
      <c r="H56" s="179">
        <f t="shared" ref="H56" si="0">A56*E56</f>
        <v>0</v>
      </c>
    </row>
    <row r="57" spans="1:8">
      <c r="C57" s="63" t="s">
        <v>219</v>
      </c>
      <c r="D57" s="41"/>
      <c r="E57" s="37"/>
      <c r="F57" s="31"/>
      <c r="G57" s="38"/>
      <c r="H57" s="38"/>
    </row>
    <row r="58" spans="1:8" ht="6" customHeight="1">
      <c r="C58" s="63"/>
      <c r="D58" s="41"/>
      <c r="E58" s="37"/>
      <c r="F58" s="31"/>
      <c r="G58" s="38"/>
      <c r="H58" s="38"/>
    </row>
    <row r="59" spans="1:8" ht="14.25">
      <c r="A59" s="264"/>
      <c r="C59" s="65" t="s">
        <v>218</v>
      </c>
      <c r="D59" s="41"/>
      <c r="E59" s="37">
        <v>35</v>
      </c>
      <c r="F59" s="31" t="s">
        <v>2</v>
      </c>
      <c r="G59" s="38" t="s">
        <v>3</v>
      </c>
      <c r="H59" s="179">
        <f t="shared" ref="H59" si="1">A59*E59</f>
        <v>0</v>
      </c>
    </row>
    <row r="60" spans="1:8">
      <c r="C60" s="63" t="s">
        <v>220</v>
      </c>
      <c r="D60" s="41"/>
      <c r="E60" s="37"/>
      <c r="F60" s="31"/>
      <c r="G60" s="38"/>
      <c r="H60" s="38"/>
    </row>
    <row r="61" spans="1:8" ht="6" customHeight="1">
      <c r="C61" s="63"/>
      <c r="D61" s="41"/>
      <c r="E61" s="37"/>
      <c r="F61" s="31"/>
      <c r="G61" s="38"/>
      <c r="H61" s="38"/>
    </row>
    <row r="62" spans="1:8" ht="14.25">
      <c r="A62" s="264"/>
      <c r="C62" s="65" t="s">
        <v>221</v>
      </c>
      <c r="D62" s="41"/>
      <c r="E62" s="37">
        <v>35</v>
      </c>
      <c r="F62" s="31" t="s">
        <v>2</v>
      </c>
      <c r="G62" s="38" t="s">
        <v>3</v>
      </c>
      <c r="H62" s="179">
        <f t="shared" ref="H62" si="2">A62*E62</f>
        <v>0</v>
      </c>
    </row>
    <row r="63" spans="1:8">
      <c r="C63" s="63" t="s">
        <v>222</v>
      </c>
      <c r="D63" s="41"/>
      <c r="E63" s="37"/>
      <c r="F63" s="31"/>
      <c r="G63" s="38"/>
      <c r="H63" s="38"/>
    </row>
    <row r="64" spans="1:8" ht="6" customHeight="1">
      <c r="C64" s="63"/>
      <c r="D64" s="41"/>
      <c r="E64" s="37"/>
      <c r="F64" s="31"/>
      <c r="G64" s="38"/>
      <c r="H64" s="38"/>
    </row>
    <row r="65" spans="1:13" ht="14.25">
      <c r="A65" s="264"/>
      <c r="C65" s="65" t="s">
        <v>221</v>
      </c>
      <c r="D65" s="41"/>
      <c r="E65" s="37">
        <v>35</v>
      </c>
      <c r="F65" s="31" t="s">
        <v>2</v>
      </c>
      <c r="G65" s="38" t="s">
        <v>3</v>
      </c>
      <c r="H65" s="179">
        <f t="shared" ref="H65" si="3">A65*E65</f>
        <v>0</v>
      </c>
    </row>
    <row r="66" spans="1:13">
      <c r="C66" s="63" t="s">
        <v>223</v>
      </c>
      <c r="D66" s="41"/>
      <c r="E66" s="37"/>
      <c r="F66" s="31"/>
      <c r="G66" s="38"/>
      <c r="H66" s="38"/>
    </row>
    <row r="67" spans="1:13" ht="6" customHeight="1">
      <c r="C67" s="63"/>
      <c r="D67" s="41"/>
      <c r="E67" s="37"/>
      <c r="F67" s="31"/>
      <c r="G67" s="38"/>
      <c r="H67" s="38"/>
    </row>
    <row r="68" spans="1:13" ht="14.25">
      <c r="A68" s="264"/>
      <c r="C68" s="65" t="s">
        <v>224</v>
      </c>
      <c r="D68" s="41"/>
      <c r="E68" s="37">
        <v>40</v>
      </c>
      <c r="F68" s="31" t="s">
        <v>2</v>
      </c>
      <c r="G68" s="38" t="s">
        <v>3</v>
      </c>
      <c r="H68" s="179">
        <f t="shared" ref="H68" si="4">A68*E68</f>
        <v>0</v>
      </c>
    </row>
    <row r="69" spans="1:13">
      <c r="C69" s="63" t="s">
        <v>225</v>
      </c>
      <c r="D69" s="41"/>
      <c r="E69" s="37"/>
      <c r="F69" s="31"/>
      <c r="G69" s="38"/>
      <c r="H69" s="38"/>
    </row>
    <row r="70" spans="1:13" ht="6" customHeight="1">
      <c r="C70" s="63"/>
      <c r="D70" s="41"/>
      <c r="E70" s="37"/>
      <c r="F70" s="31"/>
      <c r="G70" s="38"/>
      <c r="H70" s="38"/>
    </row>
    <row r="71" spans="1:13" ht="14.25">
      <c r="A71" s="264"/>
      <c r="C71" s="65" t="s">
        <v>224</v>
      </c>
      <c r="D71" s="41"/>
      <c r="E71" s="37">
        <v>40</v>
      </c>
      <c r="F71" s="31" t="s">
        <v>2</v>
      </c>
      <c r="G71" s="38" t="s">
        <v>3</v>
      </c>
      <c r="H71" s="179">
        <f t="shared" ref="H71" si="5">A71*E71</f>
        <v>0</v>
      </c>
    </row>
    <row r="72" spans="1:13">
      <c r="C72" s="63" t="s">
        <v>226</v>
      </c>
      <c r="D72" s="41"/>
      <c r="E72" s="37"/>
      <c r="F72" s="31"/>
      <c r="G72" s="38"/>
      <c r="H72" s="38"/>
    </row>
    <row r="73" spans="1:13">
      <c r="C73" s="22"/>
    </row>
    <row r="74" spans="1:13">
      <c r="C74" s="22"/>
      <c r="E74" s="5"/>
      <c r="F74" s="5"/>
      <c r="G74" s="6"/>
    </row>
    <row r="75" spans="1:13">
      <c r="C75" s="36" t="s">
        <v>201</v>
      </c>
      <c r="D75" s="41"/>
      <c r="E75" s="37"/>
      <c r="F75" s="31"/>
      <c r="G75" s="38"/>
      <c r="H75" s="27"/>
    </row>
    <row r="76" spans="1:13" ht="6" customHeight="1">
      <c r="C76" s="36"/>
      <c r="D76" s="41"/>
      <c r="E76" s="31"/>
      <c r="F76" s="31"/>
      <c r="G76" s="32"/>
      <c r="H76" s="27"/>
    </row>
    <row r="77" spans="1:13" ht="15" customHeight="1">
      <c r="C77" s="64" t="s">
        <v>202</v>
      </c>
      <c r="D77" s="41"/>
      <c r="E77" s="31"/>
      <c r="F77" s="31"/>
      <c r="G77" s="32"/>
      <c r="H77" s="27"/>
    </row>
    <row r="78" spans="1:13" ht="14.25">
      <c r="A78" s="264"/>
      <c r="C78" s="62" t="s">
        <v>192</v>
      </c>
      <c r="D78" s="41"/>
      <c r="E78" s="31">
        <v>3.5</v>
      </c>
      <c r="F78" s="31" t="s">
        <v>2</v>
      </c>
      <c r="G78" s="32" t="s">
        <v>3</v>
      </c>
      <c r="H78" s="179">
        <f>A78*E78</f>
        <v>0</v>
      </c>
    </row>
    <row r="79" spans="1:13" ht="14.25">
      <c r="A79" s="264"/>
      <c r="C79" s="62" t="s">
        <v>193</v>
      </c>
      <c r="D79" s="41"/>
      <c r="E79" s="31">
        <v>3.5</v>
      </c>
      <c r="F79" s="31" t="s">
        <v>2</v>
      </c>
      <c r="G79" s="32" t="s">
        <v>3</v>
      </c>
      <c r="H79" s="179">
        <f t="shared" ref="H79:H86" si="6">A79*E79</f>
        <v>0</v>
      </c>
      <c r="M79" s="62"/>
    </row>
    <row r="80" spans="1:13" ht="14.25">
      <c r="A80" s="264"/>
      <c r="C80" s="62" t="s">
        <v>194</v>
      </c>
      <c r="D80" s="41"/>
      <c r="E80" s="31">
        <v>3.5</v>
      </c>
      <c r="F80" s="31" t="s">
        <v>2</v>
      </c>
      <c r="G80" s="32" t="s">
        <v>3</v>
      </c>
      <c r="H80" s="179">
        <f t="shared" si="6"/>
        <v>0</v>
      </c>
      <c r="M80" s="62"/>
    </row>
    <row r="81" spans="1:13" ht="14.25">
      <c r="A81" s="264"/>
      <c r="C81" s="62" t="s">
        <v>195</v>
      </c>
      <c r="D81" s="41"/>
      <c r="E81" s="31">
        <v>3.5</v>
      </c>
      <c r="F81" s="31" t="s">
        <v>2</v>
      </c>
      <c r="G81" s="32" t="s">
        <v>3</v>
      </c>
      <c r="H81" s="179">
        <f t="shared" si="6"/>
        <v>0</v>
      </c>
      <c r="M81" s="62"/>
    </row>
    <row r="82" spans="1:13" ht="14.25">
      <c r="A82" s="264"/>
      <c r="C82" s="62" t="s">
        <v>196</v>
      </c>
      <c r="D82" s="41"/>
      <c r="E82" s="31">
        <v>3.5</v>
      </c>
      <c r="F82" s="31" t="s">
        <v>2</v>
      </c>
      <c r="G82" s="32" t="s">
        <v>3</v>
      </c>
      <c r="H82" s="179">
        <f t="shared" si="6"/>
        <v>0</v>
      </c>
      <c r="M82" s="62"/>
    </row>
    <row r="83" spans="1:13" ht="14.25">
      <c r="A83" s="264"/>
      <c r="C83" s="62" t="s">
        <v>197</v>
      </c>
      <c r="D83" s="41"/>
      <c r="E83" s="31">
        <v>3.5</v>
      </c>
      <c r="F83" s="31" t="s">
        <v>2</v>
      </c>
      <c r="G83" s="32" t="s">
        <v>3</v>
      </c>
      <c r="H83" s="179">
        <f t="shared" si="6"/>
        <v>0</v>
      </c>
      <c r="M83" s="62"/>
    </row>
    <row r="84" spans="1:13" ht="14.25">
      <c r="A84" s="264"/>
      <c r="C84" s="62" t="s">
        <v>198</v>
      </c>
      <c r="D84" s="41"/>
      <c r="E84" s="31">
        <v>3.5</v>
      </c>
      <c r="F84" s="31" t="s">
        <v>2</v>
      </c>
      <c r="G84" s="32" t="s">
        <v>3</v>
      </c>
      <c r="H84" s="179">
        <f t="shared" si="6"/>
        <v>0</v>
      </c>
      <c r="M84" s="62"/>
    </row>
    <row r="85" spans="1:13" ht="14.25">
      <c r="A85" s="264"/>
      <c r="C85" s="62" t="s">
        <v>199</v>
      </c>
      <c r="D85" s="41"/>
      <c r="E85" s="31">
        <v>3.5</v>
      </c>
      <c r="F85" s="31" t="s">
        <v>2</v>
      </c>
      <c r="G85" s="32" t="s">
        <v>3</v>
      </c>
      <c r="H85" s="179">
        <f t="shared" si="6"/>
        <v>0</v>
      </c>
      <c r="M85" s="62"/>
    </row>
    <row r="86" spans="1:13" ht="14.25">
      <c r="A86" s="264"/>
      <c r="C86" s="62" t="s">
        <v>200</v>
      </c>
      <c r="D86" s="41"/>
      <c r="E86" s="31">
        <v>3.5</v>
      </c>
      <c r="F86" s="31" t="s">
        <v>2</v>
      </c>
      <c r="G86" s="32" t="s">
        <v>3</v>
      </c>
      <c r="H86" s="179">
        <f t="shared" si="6"/>
        <v>0</v>
      </c>
      <c r="M86" s="62"/>
    </row>
    <row r="87" spans="1:13">
      <c r="C87" s="22"/>
    </row>
    <row r="88" spans="1:13">
      <c r="C88" s="22"/>
    </row>
    <row r="89" spans="1:13" ht="5.0999999999999996" customHeight="1">
      <c r="C89" s="2"/>
      <c r="D89" s="2"/>
      <c r="E89" s="9"/>
      <c r="F89" s="9"/>
      <c r="G89" s="7"/>
    </row>
    <row r="90" spans="1:13">
      <c r="C90" s="45"/>
      <c r="D90" s="26"/>
      <c r="E90" s="56"/>
      <c r="F90" s="9"/>
      <c r="G90" s="7"/>
    </row>
    <row r="91" spans="1:13">
      <c r="C91" s="45"/>
      <c r="D91" s="26"/>
      <c r="E91" s="56"/>
      <c r="F91" s="9"/>
      <c r="G91" s="7"/>
    </row>
    <row r="92" spans="1:13">
      <c r="C92" s="45"/>
      <c r="E92" s="56"/>
      <c r="F92" s="9"/>
      <c r="G92" s="7"/>
    </row>
    <row r="93" spans="1:13">
      <c r="C93" s="45"/>
      <c r="D93" s="26"/>
      <c r="E93" s="56"/>
      <c r="F93" s="9"/>
      <c r="G93" s="7"/>
    </row>
    <row r="95" spans="1:13" ht="24" customHeight="1">
      <c r="A95" s="283" t="s">
        <v>257</v>
      </c>
      <c r="B95" s="283"/>
      <c r="C95" s="283"/>
      <c r="D95" s="283"/>
      <c r="E95" s="283"/>
      <c r="F95" s="283"/>
      <c r="G95" s="283"/>
      <c r="H95" s="283"/>
    </row>
    <row r="96" spans="1:13" s="23" customFormat="1" ht="12.75" customHeight="1">
      <c r="A96" s="266"/>
      <c r="B96" s="29"/>
      <c r="C96" s="29"/>
      <c r="D96" s="29"/>
      <c r="E96" s="29"/>
      <c r="F96" s="29"/>
      <c r="G96" s="29"/>
      <c r="H96" s="29"/>
    </row>
    <row r="97" spans="1:12" ht="15">
      <c r="C97" s="67" t="s">
        <v>23</v>
      </c>
      <c r="E97" s="5" t="s">
        <v>0</v>
      </c>
      <c r="F97" s="5"/>
      <c r="G97" s="6" t="s">
        <v>1</v>
      </c>
      <c r="H97" s="18" t="s">
        <v>85</v>
      </c>
    </row>
    <row r="98" spans="1:12" ht="9" customHeight="1">
      <c r="C98" s="22"/>
      <c r="E98" s="5"/>
      <c r="F98" s="5"/>
      <c r="G98" s="6"/>
      <c r="H98" s="18"/>
    </row>
    <row r="99" spans="1:12">
      <c r="C99" s="22" t="s">
        <v>258</v>
      </c>
    </row>
    <row r="100" spans="1:12" ht="5.0999999999999996" customHeight="1">
      <c r="C100" s="2"/>
      <c r="D100" s="2"/>
      <c r="E100" s="9"/>
      <c r="F100" s="9"/>
      <c r="G100" s="7"/>
    </row>
    <row r="101" spans="1:12" ht="14.25">
      <c r="A101" s="264"/>
      <c r="C101" s="57" t="s">
        <v>260</v>
      </c>
      <c r="D101" s="43"/>
      <c r="E101" s="58">
        <v>3</v>
      </c>
      <c r="F101" s="9" t="s">
        <v>2</v>
      </c>
      <c r="G101" s="7" t="s">
        <v>262</v>
      </c>
      <c r="H101" s="179">
        <f t="shared" ref="H101:H108" si="7">A101*E101</f>
        <v>0</v>
      </c>
    </row>
    <row r="102" spans="1:12" ht="14.25">
      <c r="A102" s="264"/>
      <c r="C102" s="55" t="s">
        <v>261</v>
      </c>
      <c r="D102" s="43"/>
      <c r="E102" s="58">
        <v>6</v>
      </c>
      <c r="F102" s="9" t="s">
        <v>2</v>
      </c>
      <c r="G102" s="7" t="s">
        <v>262</v>
      </c>
      <c r="H102" s="179">
        <f t="shared" si="7"/>
        <v>0</v>
      </c>
    </row>
    <row r="103" spans="1:12" ht="14.25">
      <c r="A103" s="264"/>
      <c r="C103" s="55" t="s">
        <v>263</v>
      </c>
      <c r="D103" s="43"/>
      <c r="E103" s="58">
        <v>3</v>
      </c>
      <c r="F103" s="9" t="s">
        <v>2</v>
      </c>
      <c r="G103" s="7" t="s">
        <v>3</v>
      </c>
      <c r="H103" s="179">
        <f t="shared" si="7"/>
        <v>0</v>
      </c>
    </row>
    <row r="104" spans="1:12" ht="14.25">
      <c r="A104" s="264"/>
      <c r="C104" s="57" t="s">
        <v>29</v>
      </c>
      <c r="D104" s="43"/>
      <c r="E104" s="58">
        <v>3</v>
      </c>
      <c r="F104" s="9" t="s">
        <v>2</v>
      </c>
      <c r="G104" s="7" t="s">
        <v>3</v>
      </c>
      <c r="H104" s="179">
        <f t="shared" si="7"/>
        <v>0</v>
      </c>
    </row>
    <row r="105" spans="1:12" ht="14.25">
      <c r="A105" s="264"/>
      <c r="C105" s="55" t="s">
        <v>264</v>
      </c>
      <c r="D105" s="43"/>
      <c r="E105" s="58">
        <v>3.5</v>
      </c>
      <c r="F105" s="9" t="s">
        <v>2</v>
      </c>
      <c r="G105" s="7" t="s">
        <v>3</v>
      </c>
      <c r="H105" s="179">
        <f t="shared" si="7"/>
        <v>0</v>
      </c>
      <c r="L105" s="57"/>
    </row>
    <row r="106" spans="1:12" ht="14.25">
      <c r="A106" s="264"/>
      <c r="C106" s="55" t="s">
        <v>265</v>
      </c>
      <c r="D106" s="43"/>
      <c r="E106" s="58">
        <v>4</v>
      </c>
      <c r="F106" s="9" t="s">
        <v>2</v>
      </c>
      <c r="G106" s="7" t="s">
        <v>3</v>
      </c>
      <c r="H106" s="179">
        <f t="shared" ref="H106:H107" si="8">A106*E106</f>
        <v>0</v>
      </c>
      <c r="L106" s="55"/>
    </row>
    <row r="107" spans="1:12" ht="14.25">
      <c r="A107" s="264"/>
      <c r="C107" s="55" t="s">
        <v>266</v>
      </c>
      <c r="D107" s="43"/>
      <c r="E107" s="58">
        <v>4</v>
      </c>
      <c r="F107" s="9" t="s">
        <v>2</v>
      </c>
      <c r="G107" s="7" t="s">
        <v>3</v>
      </c>
      <c r="H107" s="179">
        <f t="shared" si="8"/>
        <v>0</v>
      </c>
      <c r="L107" s="55"/>
    </row>
    <row r="108" spans="1:12" ht="14.25">
      <c r="A108" s="264"/>
      <c r="C108" s="55" t="s">
        <v>267</v>
      </c>
      <c r="D108" s="43"/>
      <c r="E108" s="58">
        <v>4</v>
      </c>
      <c r="F108" s="9" t="s">
        <v>2</v>
      </c>
      <c r="G108" s="7" t="s">
        <v>3</v>
      </c>
      <c r="H108" s="179">
        <f t="shared" si="7"/>
        <v>0</v>
      </c>
      <c r="L108" s="55"/>
    </row>
    <row r="109" spans="1:12" ht="14.25">
      <c r="A109" s="264"/>
      <c r="C109" s="55" t="s">
        <v>268</v>
      </c>
      <c r="D109" s="43"/>
      <c r="E109" s="58">
        <v>4</v>
      </c>
      <c r="F109" s="9" t="s">
        <v>2</v>
      </c>
      <c r="G109" s="7" t="s">
        <v>3</v>
      </c>
      <c r="H109" s="179">
        <f t="shared" ref="H109" si="9">A109*E109</f>
        <v>0</v>
      </c>
      <c r="L109" s="55"/>
    </row>
    <row r="110" spans="1:12">
      <c r="C110"/>
      <c r="L110" s="55"/>
    </row>
    <row r="111" spans="1:12">
      <c r="C111" s="22" t="s">
        <v>259</v>
      </c>
      <c r="E111" s="5" t="s">
        <v>0</v>
      </c>
      <c r="F111" s="5"/>
      <c r="G111" s="6" t="s">
        <v>1</v>
      </c>
      <c r="H111" s="18" t="s">
        <v>85</v>
      </c>
      <c r="L111" s="57"/>
    </row>
    <row r="112" spans="1:12" ht="5.0999999999999996" customHeight="1">
      <c r="C112" s="2"/>
      <c r="D112" s="2"/>
      <c r="E112" s="9"/>
      <c r="F112" s="9"/>
      <c r="G112" s="7"/>
      <c r="L112" s="55"/>
    </row>
    <row r="113" spans="1:12" ht="14.25">
      <c r="A113" s="264"/>
      <c r="C113" s="55" t="s">
        <v>269</v>
      </c>
      <c r="D113" s="43"/>
      <c r="E113" s="31">
        <v>2.5</v>
      </c>
      <c r="F113" s="9" t="s">
        <v>2</v>
      </c>
      <c r="G113" s="7" t="s">
        <v>3</v>
      </c>
      <c r="H113" s="179">
        <f t="shared" ref="H113:H115" si="10">A113*E113</f>
        <v>0</v>
      </c>
      <c r="L113" s="55"/>
    </row>
    <row r="114" spans="1:12" ht="14.25">
      <c r="A114" s="264"/>
      <c r="C114" s="55" t="s">
        <v>138</v>
      </c>
      <c r="D114" s="43"/>
      <c r="E114" s="31">
        <v>2.5</v>
      </c>
      <c r="F114" s="9" t="s">
        <v>2</v>
      </c>
      <c r="G114" s="7" t="s">
        <v>3</v>
      </c>
      <c r="H114" s="179">
        <f t="shared" si="10"/>
        <v>0</v>
      </c>
      <c r="L114"/>
    </row>
    <row r="115" spans="1:12" ht="14.25">
      <c r="A115" s="264"/>
      <c r="C115" s="55" t="s">
        <v>270</v>
      </c>
      <c r="D115" s="43"/>
      <c r="E115" s="31">
        <v>2.5</v>
      </c>
      <c r="F115" s="9" t="s">
        <v>2</v>
      </c>
      <c r="G115" s="7" t="s">
        <v>3</v>
      </c>
      <c r="H115" s="179">
        <f t="shared" si="10"/>
        <v>0</v>
      </c>
      <c r="L115" s="22"/>
    </row>
    <row r="116" spans="1:12" ht="14.25">
      <c r="A116" s="264"/>
      <c r="C116" s="57" t="s">
        <v>271</v>
      </c>
      <c r="D116" s="43"/>
      <c r="E116" s="44">
        <v>2.5</v>
      </c>
      <c r="F116" s="9" t="s">
        <v>2</v>
      </c>
      <c r="G116" s="7" t="s">
        <v>3</v>
      </c>
      <c r="H116" s="179">
        <f t="shared" ref="H116:H119" si="11">A116*E116</f>
        <v>0</v>
      </c>
      <c r="L116" s="55"/>
    </row>
    <row r="117" spans="1:12" ht="14.25">
      <c r="A117" s="264"/>
      <c r="C117" s="55" t="s">
        <v>272</v>
      </c>
      <c r="D117" s="39"/>
      <c r="E117" s="44">
        <v>3.5</v>
      </c>
      <c r="F117" s="9" t="s">
        <v>2</v>
      </c>
      <c r="G117" s="7" t="s">
        <v>3</v>
      </c>
      <c r="H117" s="179">
        <f t="shared" si="11"/>
        <v>0</v>
      </c>
      <c r="L117" s="55"/>
    </row>
    <row r="118" spans="1:12" ht="14.25">
      <c r="A118" s="264"/>
      <c r="C118" s="57" t="s">
        <v>273</v>
      </c>
      <c r="D118" s="43"/>
      <c r="E118" s="44">
        <v>4</v>
      </c>
      <c r="F118" s="9" t="s">
        <v>2</v>
      </c>
      <c r="G118" s="7" t="s">
        <v>3</v>
      </c>
      <c r="H118" s="179">
        <f t="shared" si="11"/>
        <v>0</v>
      </c>
      <c r="L118" s="55"/>
    </row>
    <row r="119" spans="1:12" ht="14.25">
      <c r="A119" s="264"/>
      <c r="C119" s="55" t="s">
        <v>274</v>
      </c>
      <c r="D119" s="43"/>
      <c r="E119" s="44">
        <v>3</v>
      </c>
      <c r="F119" s="9" t="s">
        <v>2</v>
      </c>
      <c r="G119" s="7" t="s">
        <v>3</v>
      </c>
      <c r="H119" s="179">
        <f t="shared" si="11"/>
        <v>0</v>
      </c>
      <c r="L119" s="55"/>
    </row>
    <row r="120" spans="1:12">
      <c r="C120"/>
      <c r="L120" s="57"/>
    </row>
    <row r="121" spans="1:12">
      <c r="C121" s="22" t="s">
        <v>276</v>
      </c>
      <c r="L121" s="57"/>
    </row>
    <row r="122" spans="1:12" ht="5.0999999999999996" customHeight="1">
      <c r="C122" s="2"/>
      <c r="D122" s="2"/>
      <c r="E122" s="9"/>
      <c r="F122" s="9"/>
      <c r="G122" s="7"/>
      <c r="L122" s="55"/>
    </row>
    <row r="123" spans="1:12" ht="14.25">
      <c r="A123" s="264"/>
      <c r="C123" s="63" t="s">
        <v>275</v>
      </c>
      <c r="D123" s="39"/>
      <c r="E123" s="31">
        <v>3</v>
      </c>
      <c r="F123" s="20" t="s">
        <v>2</v>
      </c>
      <c r="G123" s="21" t="s">
        <v>3</v>
      </c>
      <c r="H123" s="179">
        <f t="shared" ref="H123:H126" si="12">A123*E123</f>
        <v>0</v>
      </c>
      <c r="L123"/>
    </row>
    <row r="124" spans="1:12" ht="14.25">
      <c r="A124" s="264"/>
      <c r="C124" s="59" t="s">
        <v>239</v>
      </c>
      <c r="D124" s="39"/>
      <c r="E124" s="31">
        <v>3.5</v>
      </c>
      <c r="F124" s="20" t="s">
        <v>2</v>
      </c>
      <c r="G124" s="21" t="s">
        <v>3</v>
      </c>
      <c r="H124" s="179">
        <f t="shared" si="12"/>
        <v>0</v>
      </c>
      <c r="L124" s="22"/>
    </row>
    <row r="125" spans="1:12" ht="14.25">
      <c r="A125" s="264"/>
      <c r="C125" s="57" t="s">
        <v>22</v>
      </c>
      <c r="D125" s="39"/>
      <c r="E125" s="31">
        <v>3.5</v>
      </c>
      <c r="F125" s="20" t="s">
        <v>2</v>
      </c>
      <c r="G125" s="21" t="s">
        <v>3</v>
      </c>
      <c r="H125" s="179">
        <f t="shared" si="12"/>
        <v>0</v>
      </c>
      <c r="L125" s="22"/>
    </row>
    <row r="126" spans="1:12" ht="14.25">
      <c r="A126" s="264"/>
      <c r="C126" s="63" t="s">
        <v>241</v>
      </c>
      <c r="D126" s="41"/>
      <c r="E126" s="37">
        <v>2.7</v>
      </c>
      <c r="F126" s="31" t="s">
        <v>2</v>
      </c>
      <c r="G126" s="38" t="s">
        <v>3</v>
      </c>
      <c r="H126" s="179">
        <f t="shared" si="12"/>
        <v>0</v>
      </c>
    </row>
    <row r="127" spans="1:12">
      <c r="L127" s="59"/>
    </row>
    <row r="128" spans="1:12">
      <c r="L128" s="57"/>
    </row>
    <row r="129" spans="12:12">
      <c r="L129" s="57"/>
    </row>
  </sheetData>
  <sheetProtection algorithmName="SHA-512" hashValue="gYqaupwqH6DT+r18coNjJsvA+KczQ/eVgVeRZvkNuOo9ICZ88rJjGcpbRj516HVUlioV3X/74f7mNGOm7bxtpg==" saltValue="+hrRURa3WxKq31dW5xAvGQ==" spinCount="100000" sheet="1" selectLockedCells="1"/>
  <mergeCells count="6">
    <mergeCell ref="A95:H95"/>
    <mergeCell ref="A51:H51"/>
    <mergeCell ref="A2:H2"/>
    <mergeCell ref="A3:H3"/>
    <mergeCell ref="A32:H32"/>
    <mergeCell ref="A33:H33"/>
  </mergeCells>
  <phoneticPr fontId="4" type="noConversion"/>
  <printOptions horizontalCentered="1"/>
  <pageMargins left="0.23622047244094491" right="0.23622047244094491" top="0.23622047244094491" bottom="0.98425196850393704" header="0" footer="0.51181102362204722"/>
  <pageSetup paperSize="9" scale="84" firstPageNumber="0" orientation="portrait" horizontalDpi="4294967295" verticalDpi="300" r:id="rId1"/>
  <headerFooter alignWithMargins="0">
    <oddFooter>&amp;L&amp;8Cateringangebot&amp;R&amp;8Alle Preise in CHF inkl. MwSt.</oddFooter>
  </headerFooter>
  <rowBreaks count="2" manualBreakCount="2">
    <brk id="31" max="7" man="1"/>
    <brk id="9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8"/>
  </sheetPr>
  <dimension ref="A1:M133"/>
  <sheetViews>
    <sheetView showGridLines="0" view="pageBreakPreview" zoomScale="93" zoomScaleNormal="100" zoomScaleSheetLayoutView="93" workbookViewId="0">
      <selection activeCell="A10" sqref="A10"/>
    </sheetView>
  </sheetViews>
  <sheetFormatPr baseColWidth="10" defaultRowHeight="14.25"/>
  <cols>
    <col min="1" max="1" width="4" style="74" customWidth="1"/>
    <col min="2" max="2" width="2.7109375" style="74" customWidth="1"/>
    <col min="3" max="3" width="38.140625" style="74" customWidth="1"/>
    <col min="4" max="4" width="20" style="74" customWidth="1"/>
    <col min="5" max="5" width="7.5703125" style="89" customWidth="1"/>
    <col min="6" max="6" width="1.7109375" style="89" customWidth="1"/>
    <col min="7" max="7" width="8.28515625" style="89" customWidth="1"/>
    <col min="8" max="8" width="24.5703125" style="74" customWidth="1"/>
    <col min="9" max="16384" width="11.42578125" style="74"/>
  </cols>
  <sheetData>
    <row r="1" spans="1:12" ht="54" customHeight="1">
      <c r="A1" s="274"/>
      <c r="B1" s="274"/>
      <c r="C1" s="274"/>
      <c r="D1" s="274"/>
      <c r="E1" s="274"/>
      <c r="F1" s="274"/>
      <c r="G1" s="274"/>
    </row>
    <row r="2" spans="1:12" ht="54" customHeight="1">
      <c r="A2" s="281" t="s">
        <v>6</v>
      </c>
      <c r="B2" s="281"/>
      <c r="C2" s="281"/>
      <c r="D2" s="281"/>
      <c r="E2" s="281"/>
      <c r="F2" s="281"/>
      <c r="G2" s="281"/>
      <c r="H2" s="281"/>
    </row>
    <row r="3" spans="1:12" ht="27" customHeight="1">
      <c r="A3" s="280" t="s">
        <v>277</v>
      </c>
      <c r="B3" s="280"/>
      <c r="C3" s="280"/>
      <c r="D3" s="280"/>
      <c r="E3" s="280"/>
      <c r="F3" s="280"/>
      <c r="G3" s="280"/>
      <c r="H3" s="280"/>
    </row>
    <row r="4" spans="1:12">
      <c r="A4" s="195"/>
      <c r="C4" s="81"/>
      <c r="D4" s="81"/>
      <c r="E4" s="82"/>
      <c r="F4" s="82"/>
      <c r="G4" s="83"/>
    </row>
    <row r="5" spans="1:12">
      <c r="A5" s="195"/>
      <c r="C5" s="81"/>
      <c r="D5" s="81"/>
      <c r="E5" s="196" t="s">
        <v>0</v>
      </c>
      <c r="F5" s="196"/>
      <c r="G5" s="197" t="s">
        <v>1</v>
      </c>
      <c r="H5" s="198" t="s">
        <v>85</v>
      </c>
    </row>
    <row r="6" spans="1:12">
      <c r="A6" s="199"/>
      <c r="C6" s="200" t="s">
        <v>149</v>
      </c>
      <c r="D6" s="81"/>
      <c r="E6" s="196"/>
      <c r="F6" s="196"/>
      <c r="G6" s="197"/>
    </row>
    <row r="7" spans="1:12" ht="6.75" customHeight="1">
      <c r="A7" s="199"/>
      <c r="C7" s="81"/>
      <c r="D7" s="81"/>
      <c r="E7" s="82"/>
      <c r="F7" s="82"/>
      <c r="G7" s="83"/>
    </row>
    <row r="8" spans="1:12">
      <c r="A8" s="179"/>
      <c r="C8" s="81" t="s">
        <v>4</v>
      </c>
      <c r="D8" s="86"/>
      <c r="E8" s="82">
        <v>2.5</v>
      </c>
      <c r="F8" s="82" t="s">
        <v>2</v>
      </c>
      <c r="G8" s="83" t="s">
        <v>3</v>
      </c>
      <c r="H8" s="179">
        <f t="shared" ref="H8:H30" si="0">A8*E8</f>
        <v>0</v>
      </c>
    </row>
    <row r="9" spans="1:12">
      <c r="A9" s="179"/>
      <c r="C9" s="81" t="s">
        <v>5</v>
      </c>
      <c r="D9" s="86"/>
      <c r="E9" s="82">
        <v>2.5</v>
      </c>
      <c r="F9" s="82" t="s">
        <v>2</v>
      </c>
      <c r="G9" s="83" t="s">
        <v>3</v>
      </c>
      <c r="H9" s="179">
        <f t="shared" si="0"/>
        <v>0</v>
      </c>
    </row>
    <row r="10" spans="1:12">
      <c r="A10" s="142"/>
      <c r="C10" s="81" t="s">
        <v>150</v>
      </c>
      <c r="D10" s="86"/>
      <c r="E10" s="82">
        <v>2.8</v>
      </c>
      <c r="F10" s="82" t="s">
        <v>2</v>
      </c>
      <c r="G10" s="83" t="s">
        <v>3</v>
      </c>
      <c r="H10" s="179">
        <f t="shared" ref="H10:H12" si="1">A10*E10</f>
        <v>0</v>
      </c>
      <c r="L10" s="163"/>
    </row>
    <row r="11" spans="1:12">
      <c r="A11" s="179"/>
      <c r="C11" s="81" t="s">
        <v>151</v>
      </c>
      <c r="D11" s="86"/>
      <c r="E11" s="82">
        <v>2.8</v>
      </c>
      <c r="F11" s="82" t="s">
        <v>2</v>
      </c>
      <c r="G11" s="83" t="s">
        <v>3</v>
      </c>
      <c r="H11" s="179">
        <f t="shared" si="1"/>
        <v>0</v>
      </c>
    </row>
    <row r="12" spans="1:12">
      <c r="A12" s="179"/>
      <c r="C12" s="81" t="s">
        <v>316</v>
      </c>
      <c r="D12" s="81"/>
      <c r="E12" s="82">
        <v>2.8</v>
      </c>
      <c r="F12" s="82" t="s">
        <v>2</v>
      </c>
      <c r="G12" s="83" t="s">
        <v>3</v>
      </c>
      <c r="H12" s="179">
        <f t="shared" si="1"/>
        <v>0</v>
      </c>
    </row>
    <row r="13" spans="1:12" ht="12.75" customHeight="1">
      <c r="A13" s="179"/>
      <c r="C13" s="81" t="s">
        <v>152</v>
      </c>
      <c r="D13" s="81"/>
      <c r="E13" s="82">
        <v>2.8</v>
      </c>
      <c r="F13" s="82" t="s">
        <v>2</v>
      </c>
      <c r="G13" s="83" t="s">
        <v>3</v>
      </c>
      <c r="H13" s="179">
        <f t="shared" si="0"/>
        <v>0</v>
      </c>
    </row>
    <row r="14" spans="1:12" ht="12.75" customHeight="1">
      <c r="A14" s="179"/>
      <c r="C14" s="81" t="s">
        <v>153</v>
      </c>
      <c r="D14" s="86"/>
      <c r="E14" s="82">
        <v>2.8</v>
      </c>
      <c r="F14" s="82" t="s">
        <v>2</v>
      </c>
      <c r="G14" s="83" t="s">
        <v>3</v>
      </c>
      <c r="H14" s="179">
        <f t="shared" si="0"/>
        <v>0</v>
      </c>
    </row>
    <row r="15" spans="1:12">
      <c r="A15" s="179"/>
      <c r="C15" s="81" t="s">
        <v>317</v>
      </c>
      <c r="D15" s="86"/>
      <c r="E15" s="82">
        <v>2.8</v>
      </c>
      <c r="F15" s="82" t="s">
        <v>2</v>
      </c>
      <c r="G15" s="83" t="s">
        <v>3</v>
      </c>
      <c r="H15" s="179">
        <f t="shared" si="0"/>
        <v>0</v>
      </c>
    </row>
    <row r="16" spans="1:12">
      <c r="A16" s="179"/>
      <c r="C16" s="81" t="s">
        <v>318</v>
      </c>
      <c r="D16" s="86"/>
      <c r="E16" s="82">
        <v>2.8</v>
      </c>
      <c r="F16" s="82" t="s">
        <v>2</v>
      </c>
      <c r="G16" s="83" t="s">
        <v>3</v>
      </c>
      <c r="H16" s="179">
        <f t="shared" ref="H16:H21" si="2">A16*E16</f>
        <v>0</v>
      </c>
    </row>
    <row r="17" spans="1:13">
      <c r="A17" s="179"/>
      <c r="C17" s="81" t="s">
        <v>319</v>
      </c>
      <c r="D17" s="86"/>
      <c r="E17" s="82">
        <v>2.8</v>
      </c>
      <c r="F17" s="82" t="s">
        <v>2</v>
      </c>
      <c r="G17" s="83" t="s">
        <v>3</v>
      </c>
      <c r="H17" s="179">
        <f t="shared" si="2"/>
        <v>0</v>
      </c>
    </row>
    <row r="18" spans="1:13">
      <c r="A18" s="179"/>
      <c r="C18" s="81" t="s">
        <v>320</v>
      </c>
      <c r="D18" s="86"/>
      <c r="E18" s="82">
        <v>2.8</v>
      </c>
      <c r="F18" s="82" t="s">
        <v>2</v>
      </c>
      <c r="G18" s="83" t="s">
        <v>3</v>
      </c>
      <c r="H18" s="179">
        <f t="shared" si="2"/>
        <v>0</v>
      </c>
    </row>
    <row r="19" spans="1:13">
      <c r="A19" s="179"/>
      <c r="C19" s="163" t="s">
        <v>321</v>
      </c>
      <c r="D19" s="86"/>
      <c r="E19" s="82">
        <v>2.8</v>
      </c>
      <c r="F19" s="82" t="s">
        <v>2</v>
      </c>
      <c r="G19" s="83" t="s">
        <v>3</v>
      </c>
      <c r="H19" s="179">
        <f t="shared" si="2"/>
        <v>0</v>
      </c>
    </row>
    <row r="20" spans="1:13" ht="15.75">
      <c r="A20" s="179"/>
      <c r="C20" s="163" t="s">
        <v>322</v>
      </c>
      <c r="D20" s="160"/>
      <c r="E20" s="82">
        <v>3.5</v>
      </c>
      <c r="F20" s="82" t="s">
        <v>2</v>
      </c>
      <c r="G20" s="83" t="s">
        <v>3</v>
      </c>
      <c r="H20" s="179">
        <f t="shared" si="2"/>
        <v>0</v>
      </c>
    </row>
    <row r="21" spans="1:13" ht="15.75">
      <c r="A21" s="179"/>
      <c r="C21" s="163" t="s">
        <v>323</v>
      </c>
      <c r="D21" s="160"/>
      <c r="E21" s="82">
        <v>3.5</v>
      </c>
      <c r="F21" s="82" t="s">
        <v>2</v>
      </c>
      <c r="G21" s="83" t="s">
        <v>3</v>
      </c>
      <c r="H21" s="179">
        <f t="shared" si="2"/>
        <v>0</v>
      </c>
    </row>
    <row r="22" spans="1:13">
      <c r="A22" s="179"/>
      <c r="C22" s="163" t="s">
        <v>324</v>
      </c>
      <c r="D22" s="87"/>
      <c r="E22" s="82">
        <v>3.5</v>
      </c>
      <c r="F22" s="82" t="s">
        <v>2</v>
      </c>
      <c r="G22" s="83" t="s">
        <v>3</v>
      </c>
      <c r="H22" s="179">
        <f t="shared" ref="H22:H29" si="3">A22*E22</f>
        <v>0</v>
      </c>
    </row>
    <row r="23" spans="1:13">
      <c r="A23" s="179"/>
      <c r="C23" s="163" t="s">
        <v>325</v>
      </c>
      <c r="D23" s="87"/>
      <c r="E23" s="82">
        <v>3.5</v>
      </c>
      <c r="F23" s="82" t="s">
        <v>2</v>
      </c>
      <c r="G23" s="83" t="s">
        <v>3</v>
      </c>
      <c r="H23" s="179">
        <f t="shared" ref="H23" si="4">A23*E23</f>
        <v>0</v>
      </c>
    </row>
    <row r="24" spans="1:13" ht="15.75">
      <c r="A24" s="179"/>
      <c r="C24" s="163" t="s">
        <v>326</v>
      </c>
      <c r="D24" s="160"/>
      <c r="E24" s="82">
        <v>2.5</v>
      </c>
      <c r="F24" s="82" t="s">
        <v>2</v>
      </c>
      <c r="G24" s="83" t="s">
        <v>3</v>
      </c>
      <c r="H24" s="179">
        <f t="shared" si="3"/>
        <v>0</v>
      </c>
    </row>
    <row r="25" spans="1:13">
      <c r="A25" s="179"/>
      <c r="C25" s="163" t="s">
        <v>327</v>
      </c>
      <c r="D25" s="87"/>
      <c r="E25" s="82">
        <v>2.5</v>
      </c>
      <c r="F25" s="82" t="s">
        <v>2</v>
      </c>
      <c r="G25" s="83" t="s">
        <v>3</v>
      </c>
      <c r="H25" s="179">
        <f t="shared" si="3"/>
        <v>0</v>
      </c>
    </row>
    <row r="26" spans="1:13" ht="15.75">
      <c r="A26" s="179"/>
      <c r="C26" s="163" t="s">
        <v>328</v>
      </c>
      <c r="D26" s="160"/>
      <c r="E26" s="82">
        <v>3.5</v>
      </c>
      <c r="F26" s="82" t="s">
        <v>2</v>
      </c>
      <c r="G26" s="83" t="s">
        <v>3</v>
      </c>
      <c r="H26" s="179">
        <f t="shared" si="3"/>
        <v>0</v>
      </c>
    </row>
    <row r="27" spans="1:13" ht="15.75">
      <c r="A27" s="179"/>
      <c r="C27" s="163" t="s">
        <v>329</v>
      </c>
      <c r="D27" s="160"/>
      <c r="E27" s="82">
        <v>3.5</v>
      </c>
      <c r="F27" s="82" t="s">
        <v>2</v>
      </c>
      <c r="G27" s="83" t="s">
        <v>3</v>
      </c>
      <c r="H27" s="179">
        <f t="shared" ref="H27:H28" si="5">A27*E27</f>
        <v>0</v>
      </c>
    </row>
    <row r="28" spans="1:13" ht="15.75">
      <c r="A28" s="179"/>
      <c r="C28" s="163" t="s">
        <v>302</v>
      </c>
      <c r="D28" s="160"/>
      <c r="E28" s="82">
        <v>3.5</v>
      </c>
      <c r="F28" s="82" t="s">
        <v>2</v>
      </c>
      <c r="G28" s="83" t="s">
        <v>3</v>
      </c>
      <c r="H28" s="179">
        <f t="shared" si="5"/>
        <v>0</v>
      </c>
    </row>
    <row r="29" spans="1:13">
      <c r="A29" s="179"/>
      <c r="C29" s="163" t="s">
        <v>154</v>
      </c>
      <c r="D29" s="87"/>
      <c r="E29" s="82">
        <v>3.5</v>
      </c>
      <c r="F29" s="82" t="s">
        <v>2</v>
      </c>
      <c r="G29" s="83" t="s">
        <v>3</v>
      </c>
      <c r="H29" s="179">
        <f t="shared" si="3"/>
        <v>0</v>
      </c>
      <c r="M29" s="163"/>
    </row>
    <row r="30" spans="1:13">
      <c r="A30" s="179"/>
      <c r="C30" s="81" t="s">
        <v>145</v>
      </c>
      <c r="D30" s="86"/>
      <c r="E30" s="82">
        <v>3.8</v>
      </c>
      <c r="F30" s="82" t="s">
        <v>2</v>
      </c>
      <c r="G30" s="83" t="s">
        <v>3</v>
      </c>
      <c r="H30" s="179">
        <f t="shared" si="0"/>
        <v>0</v>
      </c>
    </row>
    <row r="31" spans="1:13">
      <c r="A31" s="199"/>
      <c r="C31" s="201"/>
      <c r="D31" s="86"/>
      <c r="E31" s="82"/>
      <c r="F31" s="82"/>
      <c r="G31" s="83"/>
    </row>
    <row r="32" spans="1:13">
      <c r="A32" s="199"/>
      <c r="C32" s="200" t="s">
        <v>155</v>
      </c>
      <c r="D32" s="81"/>
      <c r="E32" s="196"/>
      <c r="F32" s="196"/>
      <c r="G32" s="197"/>
    </row>
    <row r="33" spans="1:8" ht="6.75" customHeight="1">
      <c r="A33" s="199"/>
      <c r="C33" s="81"/>
      <c r="D33" s="81"/>
      <c r="E33" s="82"/>
      <c r="F33" s="82"/>
      <c r="G33" s="83"/>
    </row>
    <row r="34" spans="1:8">
      <c r="A34" s="179"/>
      <c r="C34" s="202" t="s">
        <v>4</v>
      </c>
      <c r="D34" s="203"/>
      <c r="E34" s="204">
        <v>4.5</v>
      </c>
      <c r="F34" s="204" t="s">
        <v>2</v>
      </c>
      <c r="G34" s="205" t="s">
        <v>156</v>
      </c>
      <c r="H34" s="179">
        <f t="shared" ref="H34:H35" si="6">A34*E34</f>
        <v>0</v>
      </c>
    </row>
    <row r="35" spans="1:8">
      <c r="A35" s="179"/>
      <c r="C35" s="202" t="s">
        <v>5</v>
      </c>
      <c r="D35" s="177"/>
      <c r="E35" s="204">
        <v>4.5</v>
      </c>
      <c r="F35" s="204" t="s">
        <v>2</v>
      </c>
      <c r="G35" s="205" t="s">
        <v>156</v>
      </c>
      <c r="H35" s="179">
        <f t="shared" si="6"/>
        <v>0</v>
      </c>
    </row>
    <row r="36" spans="1:8">
      <c r="A36" s="179"/>
      <c r="C36" s="206" t="s">
        <v>146</v>
      </c>
      <c r="D36" s="203"/>
      <c r="E36" s="204">
        <v>6.5</v>
      </c>
      <c r="F36" s="177" t="s">
        <v>2</v>
      </c>
      <c r="G36" s="177" t="s">
        <v>156</v>
      </c>
      <c r="H36" s="179">
        <f t="shared" ref="H36:H37" si="7">A36*E36</f>
        <v>0</v>
      </c>
    </row>
    <row r="37" spans="1:8">
      <c r="A37" s="179"/>
      <c r="C37" s="206" t="s">
        <v>147</v>
      </c>
      <c r="D37" s="203"/>
      <c r="E37" s="204">
        <v>15</v>
      </c>
      <c r="F37" s="177" t="s">
        <v>2</v>
      </c>
      <c r="G37" s="177" t="s">
        <v>156</v>
      </c>
      <c r="H37" s="179">
        <f t="shared" si="7"/>
        <v>0</v>
      </c>
    </row>
    <row r="38" spans="1:8">
      <c r="A38" s="207"/>
      <c r="C38" s="201"/>
      <c r="D38" s="86"/>
      <c r="E38" s="82"/>
      <c r="F38" s="82"/>
      <c r="G38" s="83"/>
    </row>
    <row r="39" spans="1:8">
      <c r="A39" s="199"/>
      <c r="C39" s="200" t="s">
        <v>305</v>
      </c>
      <c r="D39" s="81"/>
      <c r="E39" s="74"/>
      <c r="F39" s="74"/>
      <c r="G39" s="74"/>
    </row>
    <row r="40" spans="1:8" ht="6.75" customHeight="1">
      <c r="A40" s="199"/>
      <c r="C40" s="81"/>
      <c r="D40" s="81"/>
      <c r="E40" s="82"/>
      <c r="F40" s="82"/>
      <c r="G40" s="83"/>
    </row>
    <row r="41" spans="1:8" ht="14.25" customHeight="1">
      <c r="A41" s="179"/>
      <c r="C41" s="202" t="s">
        <v>303</v>
      </c>
      <c r="D41" s="203"/>
      <c r="E41" s="140">
        <v>0.5</v>
      </c>
      <c r="F41" s="140" t="s">
        <v>2</v>
      </c>
      <c r="G41" s="141" t="s">
        <v>3</v>
      </c>
      <c r="H41" s="179">
        <f>A41*E41</f>
        <v>0</v>
      </c>
    </row>
    <row r="42" spans="1:8">
      <c r="A42" s="179"/>
      <c r="C42" s="202" t="s">
        <v>304</v>
      </c>
      <c r="D42" s="203"/>
      <c r="E42" s="140">
        <v>0.5</v>
      </c>
      <c r="F42" s="140" t="s">
        <v>2</v>
      </c>
      <c r="G42" s="141" t="s">
        <v>3</v>
      </c>
      <c r="H42" s="179">
        <f t="shared" ref="H42" si="8">A42*E42</f>
        <v>0</v>
      </c>
    </row>
    <row r="43" spans="1:8">
      <c r="A43" s="179"/>
      <c r="C43" s="202" t="s">
        <v>306</v>
      </c>
      <c r="D43" s="203"/>
      <c r="E43" s="140">
        <v>0.5</v>
      </c>
      <c r="F43" s="140" t="s">
        <v>2</v>
      </c>
      <c r="G43" s="141" t="s">
        <v>3</v>
      </c>
      <c r="H43" s="179">
        <f t="shared" ref="H43" si="9">A43*E43</f>
        <v>0</v>
      </c>
    </row>
    <row r="44" spans="1:8" ht="24.75" customHeight="1">
      <c r="A44" s="276"/>
      <c r="B44" s="276"/>
      <c r="C44" s="276"/>
      <c r="D44" s="276"/>
      <c r="E44" s="276"/>
      <c r="F44" s="276"/>
      <c r="G44" s="276"/>
      <c r="H44" s="276"/>
    </row>
    <row r="45" spans="1:8" ht="24.75" customHeight="1">
      <c r="A45" s="123"/>
      <c r="B45" s="123"/>
      <c r="C45" s="123"/>
      <c r="D45" s="123"/>
      <c r="E45" s="123"/>
      <c r="F45" s="123"/>
      <c r="G45" s="123"/>
      <c r="H45" s="123"/>
    </row>
    <row r="46" spans="1:8" ht="24.75" customHeight="1">
      <c r="A46" s="276"/>
      <c r="B46" s="276"/>
      <c r="C46" s="276"/>
      <c r="D46" s="276"/>
      <c r="E46" s="276"/>
      <c r="F46" s="276"/>
      <c r="G46" s="276"/>
      <c r="H46" s="276"/>
    </row>
    <row r="47" spans="1:8" ht="25.5" customHeight="1">
      <c r="A47" s="280" t="s">
        <v>17</v>
      </c>
      <c r="B47" s="280"/>
      <c r="C47" s="280"/>
      <c r="D47" s="280"/>
      <c r="E47" s="280"/>
      <c r="F47" s="280"/>
      <c r="G47" s="280"/>
      <c r="H47" s="280"/>
    </row>
    <row r="48" spans="1:8" ht="12.75" customHeight="1">
      <c r="C48" s="208"/>
      <c r="D48" s="81"/>
      <c r="E48" s="196"/>
      <c r="F48" s="196"/>
      <c r="G48" s="197"/>
    </row>
    <row r="49" spans="1:8" ht="12.75" customHeight="1">
      <c r="C49" s="208"/>
      <c r="D49" s="81"/>
      <c r="E49" s="196" t="s">
        <v>0</v>
      </c>
      <c r="F49" s="196"/>
      <c r="G49" s="197" t="s">
        <v>1</v>
      </c>
      <c r="H49" s="136" t="s">
        <v>85</v>
      </c>
    </row>
    <row r="50" spans="1:8">
      <c r="A50" s="199"/>
      <c r="C50" s="208" t="s">
        <v>53</v>
      </c>
      <c r="D50" s="81"/>
      <c r="E50" s="196"/>
      <c r="F50" s="196"/>
      <c r="G50" s="197"/>
    </row>
    <row r="51" spans="1:8" ht="6" customHeight="1">
      <c r="A51" s="199"/>
      <c r="C51" s="81"/>
      <c r="D51" s="81"/>
      <c r="E51" s="82"/>
      <c r="F51" s="82"/>
      <c r="G51" s="83"/>
    </row>
    <row r="52" spans="1:8" ht="12" customHeight="1">
      <c r="A52" s="179"/>
      <c r="C52" s="209" t="s">
        <v>148</v>
      </c>
      <c r="D52" s="210" t="s">
        <v>157</v>
      </c>
      <c r="E52" s="211">
        <v>4.5</v>
      </c>
      <c r="F52" s="140" t="s">
        <v>2</v>
      </c>
      <c r="G52" s="141" t="s">
        <v>123</v>
      </c>
      <c r="H52" s="179">
        <f t="shared" ref="H52:H53" si="10">A52*E52</f>
        <v>0</v>
      </c>
    </row>
    <row r="53" spans="1:8" ht="12" customHeight="1">
      <c r="A53" s="179"/>
      <c r="C53" s="209" t="s">
        <v>158</v>
      </c>
      <c r="D53" s="203" t="s">
        <v>157</v>
      </c>
      <c r="E53" s="211">
        <v>3.5</v>
      </c>
      <c r="F53" s="140" t="s">
        <v>2</v>
      </c>
      <c r="G53" s="141" t="s">
        <v>123</v>
      </c>
      <c r="H53" s="179">
        <f t="shared" si="10"/>
        <v>0</v>
      </c>
    </row>
    <row r="54" spans="1:8" ht="12" customHeight="1">
      <c r="A54" s="179"/>
      <c r="C54" s="209" t="s">
        <v>159</v>
      </c>
      <c r="D54" s="203" t="s">
        <v>160</v>
      </c>
      <c r="E54" s="211">
        <v>5</v>
      </c>
      <c r="F54" s="140" t="s">
        <v>2</v>
      </c>
      <c r="G54" s="141" t="s">
        <v>123</v>
      </c>
      <c r="H54" s="179">
        <f t="shared" ref="H54:H55" si="11">A54*E54</f>
        <v>0</v>
      </c>
    </row>
    <row r="55" spans="1:8" ht="12" customHeight="1">
      <c r="A55" s="179"/>
      <c r="C55" s="209" t="s">
        <v>161</v>
      </c>
      <c r="D55" s="203" t="s">
        <v>157</v>
      </c>
      <c r="E55" s="211">
        <v>4.5</v>
      </c>
      <c r="F55" s="140" t="s">
        <v>2</v>
      </c>
      <c r="G55" s="141" t="s">
        <v>123</v>
      </c>
      <c r="H55" s="179">
        <f t="shared" si="11"/>
        <v>0</v>
      </c>
    </row>
    <row r="56" spans="1:8" ht="12" customHeight="1">
      <c r="A56" s="179"/>
      <c r="C56" s="209" t="s">
        <v>162</v>
      </c>
      <c r="D56" s="203" t="s">
        <v>157</v>
      </c>
      <c r="E56" s="211">
        <v>4.5</v>
      </c>
      <c r="F56" s="140" t="s">
        <v>2</v>
      </c>
      <c r="G56" s="141" t="s">
        <v>123</v>
      </c>
      <c r="H56" s="179">
        <f t="shared" ref="H56:H58" si="12">A56*E56</f>
        <v>0</v>
      </c>
    </row>
    <row r="57" spans="1:8" ht="12" customHeight="1">
      <c r="A57" s="179"/>
      <c r="C57" s="209" t="s">
        <v>164</v>
      </c>
      <c r="D57" s="203" t="s">
        <v>157</v>
      </c>
      <c r="E57" s="211">
        <v>4.5</v>
      </c>
      <c r="F57" s="140" t="s">
        <v>2</v>
      </c>
      <c r="G57" s="141" t="s">
        <v>123</v>
      </c>
      <c r="H57" s="179">
        <f t="shared" si="12"/>
        <v>0</v>
      </c>
    </row>
    <row r="58" spans="1:8" ht="12" customHeight="1">
      <c r="A58" s="179"/>
      <c r="C58" s="209" t="s">
        <v>165</v>
      </c>
      <c r="D58" s="203" t="s">
        <v>157</v>
      </c>
      <c r="E58" s="211">
        <v>4.5</v>
      </c>
      <c r="F58" s="140" t="s">
        <v>2</v>
      </c>
      <c r="G58" s="141" t="s">
        <v>123</v>
      </c>
      <c r="H58" s="179">
        <f t="shared" si="12"/>
        <v>0</v>
      </c>
    </row>
    <row r="59" spans="1:8" ht="12" customHeight="1">
      <c r="A59" s="179"/>
      <c r="C59" s="209" t="s">
        <v>163</v>
      </c>
      <c r="D59" s="203" t="s">
        <v>157</v>
      </c>
      <c r="E59" s="211">
        <v>4.5</v>
      </c>
      <c r="F59" s="140" t="s">
        <v>2</v>
      </c>
      <c r="G59" s="141" t="s">
        <v>123</v>
      </c>
      <c r="H59" s="179">
        <f t="shared" ref="H59:H60" si="13">A59*E59</f>
        <v>0</v>
      </c>
    </row>
    <row r="60" spans="1:8" ht="12" customHeight="1">
      <c r="A60" s="179"/>
      <c r="C60" s="209" t="s">
        <v>166</v>
      </c>
      <c r="D60" s="203" t="s">
        <v>157</v>
      </c>
      <c r="E60" s="211">
        <v>4.5</v>
      </c>
      <c r="F60" s="140" t="s">
        <v>2</v>
      </c>
      <c r="G60" s="141" t="s">
        <v>123</v>
      </c>
      <c r="H60" s="179">
        <f t="shared" si="13"/>
        <v>0</v>
      </c>
    </row>
    <row r="61" spans="1:8" ht="9.75" customHeight="1">
      <c r="C61" s="208"/>
      <c r="D61" s="81"/>
      <c r="E61" s="212"/>
      <c r="F61" s="212"/>
      <c r="G61" s="213"/>
    </row>
    <row r="62" spans="1:8" ht="17.25" customHeight="1">
      <c r="A62" s="287"/>
      <c r="B62" s="288"/>
      <c r="C62" s="288"/>
      <c r="D62" s="288"/>
      <c r="E62" s="288"/>
      <c r="F62" s="288"/>
      <c r="G62" s="288"/>
      <c r="H62" s="288"/>
    </row>
    <row r="63" spans="1:8" ht="12.75" customHeight="1">
      <c r="C63" s="208"/>
      <c r="D63" s="81"/>
      <c r="E63" s="196" t="s">
        <v>0</v>
      </c>
      <c r="F63" s="196"/>
      <c r="G63" s="197" t="s">
        <v>1</v>
      </c>
      <c r="H63" s="136" t="s">
        <v>85</v>
      </c>
    </row>
    <row r="64" spans="1:8">
      <c r="A64" s="199"/>
      <c r="C64" s="208" t="s">
        <v>278</v>
      </c>
      <c r="D64" s="81"/>
      <c r="E64" s="196"/>
      <c r="F64" s="196"/>
      <c r="G64" s="197"/>
    </row>
    <row r="65" spans="1:8" ht="6" customHeight="1">
      <c r="A65" s="199"/>
      <c r="C65" s="81"/>
      <c r="D65" s="81"/>
      <c r="E65" s="82"/>
      <c r="F65" s="82"/>
      <c r="G65" s="83"/>
    </row>
    <row r="66" spans="1:8" ht="12" customHeight="1">
      <c r="A66" s="179"/>
      <c r="C66" s="209" t="s">
        <v>330</v>
      </c>
      <c r="D66" s="210" t="s">
        <v>279</v>
      </c>
      <c r="E66" s="211">
        <v>37</v>
      </c>
      <c r="F66" s="140" t="s">
        <v>2</v>
      </c>
      <c r="G66" s="141" t="s">
        <v>123</v>
      </c>
      <c r="H66" s="179">
        <f t="shared" ref="H66:H68" si="14">A66*E66</f>
        <v>0</v>
      </c>
    </row>
    <row r="67" spans="1:8" ht="12" customHeight="1">
      <c r="A67" s="179"/>
      <c r="C67" s="209" t="s">
        <v>331</v>
      </c>
      <c r="D67" s="210" t="s">
        <v>279</v>
      </c>
      <c r="E67" s="211">
        <v>39</v>
      </c>
      <c r="F67" s="140" t="s">
        <v>2</v>
      </c>
      <c r="G67" s="141" t="s">
        <v>123</v>
      </c>
      <c r="H67" s="179">
        <f t="shared" si="14"/>
        <v>0</v>
      </c>
    </row>
    <row r="68" spans="1:8" ht="12" customHeight="1">
      <c r="A68" s="179"/>
      <c r="C68" s="209" t="s">
        <v>280</v>
      </c>
      <c r="D68" s="210" t="s">
        <v>279</v>
      </c>
      <c r="E68" s="211">
        <v>65</v>
      </c>
      <c r="F68" s="140" t="s">
        <v>2</v>
      </c>
      <c r="G68" s="141" t="s">
        <v>123</v>
      </c>
      <c r="H68" s="179">
        <f t="shared" si="14"/>
        <v>0</v>
      </c>
    </row>
    <row r="69" spans="1:8" ht="13.5" customHeight="1">
      <c r="C69" s="208"/>
      <c r="D69" s="81"/>
      <c r="E69" s="212"/>
      <c r="F69" s="212"/>
      <c r="G69" s="213"/>
    </row>
    <row r="70" spans="1:8">
      <c r="A70" s="199"/>
      <c r="C70" s="208" t="s">
        <v>281</v>
      </c>
      <c r="D70" s="81"/>
      <c r="E70" s="196"/>
      <c r="F70" s="196"/>
      <c r="G70" s="197"/>
    </row>
    <row r="71" spans="1:8" ht="6" customHeight="1">
      <c r="A71" s="199"/>
      <c r="C71" s="81"/>
      <c r="D71" s="81"/>
      <c r="E71" s="82"/>
      <c r="F71" s="82"/>
      <c r="G71" s="83"/>
    </row>
    <row r="72" spans="1:8" ht="12" customHeight="1">
      <c r="A72" s="179"/>
      <c r="C72" s="209" t="s">
        <v>282</v>
      </c>
      <c r="D72" s="210" t="s">
        <v>279</v>
      </c>
      <c r="E72" s="211">
        <v>35</v>
      </c>
      <c r="F72" s="140" t="s">
        <v>2</v>
      </c>
      <c r="G72" s="141" t="s">
        <v>123</v>
      </c>
      <c r="H72" s="179">
        <f t="shared" ref="H72" si="15">A72*E72</f>
        <v>0</v>
      </c>
    </row>
    <row r="73" spans="1:8" ht="12" customHeight="1">
      <c r="A73" s="209"/>
      <c r="C73" s="214" t="s">
        <v>283</v>
      </c>
      <c r="D73" s="210"/>
      <c r="E73" s="211"/>
      <c r="F73" s="140"/>
      <c r="G73" s="141"/>
    </row>
    <row r="74" spans="1:8" ht="12" customHeight="1">
      <c r="A74" s="179"/>
      <c r="C74" s="209" t="s">
        <v>284</v>
      </c>
      <c r="D74" s="210" t="s">
        <v>279</v>
      </c>
      <c r="E74" s="211">
        <v>38</v>
      </c>
      <c r="F74" s="140" t="s">
        <v>2</v>
      </c>
      <c r="G74" s="141" t="s">
        <v>123</v>
      </c>
      <c r="H74" s="179">
        <f t="shared" ref="H74" si="16">A74*E74</f>
        <v>0</v>
      </c>
    </row>
    <row r="75" spans="1:8" ht="12" customHeight="1">
      <c r="A75" s="199"/>
      <c r="C75" s="214" t="s">
        <v>285</v>
      </c>
      <c r="D75" s="210"/>
      <c r="E75" s="211"/>
      <c r="F75" s="140"/>
      <c r="G75" s="141"/>
    </row>
    <row r="76" spans="1:8" ht="12" customHeight="1">
      <c r="A76" s="179"/>
      <c r="C76" s="209" t="s">
        <v>286</v>
      </c>
      <c r="D76" s="210" t="s">
        <v>279</v>
      </c>
      <c r="E76" s="211">
        <v>42</v>
      </c>
      <c r="F76" s="140" t="s">
        <v>2</v>
      </c>
      <c r="G76" s="141" t="s">
        <v>123</v>
      </c>
      <c r="H76" s="179">
        <f t="shared" ref="H76" si="17">A76*E76</f>
        <v>0</v>
      </c>
    </row>
    <row r="77" spans="1:8" ht="12" customHeight="1">
      <c r="A77" s="199"/>
      <c r="C77" s="214" t="s">
        <v>287</v>
      </c>
      <c r="D77" s="210"/>
      <c r="E77" s="211"/>
      <c r="F77" s="140"/>
      <c r="G77" s="141"/>
    </row>
    <row r="78" spans="1:8" ht="12" customHeight="1">
      <c r="A78" s="179"/>
      <c r="C78" s="209" t="s">
        <v>288</v>
      </c>
      <c r="D78" s="210" t="s">
        <v>279</v>
      </c>
      <c r="E78" s="211">
        <v>46</v>
      </c>
      <c r="F78" s="140" t="s">
        <v>2</v>
      </c>
      <c r="G78" s="141" t="s">
        <v>123</v>
      </c>
      <c r="H78" s="179">
        <f t="shared" ref="H78" si="18">A78*E78</f>
        <v>0</v>
      </c>
    </row>
    <row r="79" spans="1:8" ht="12" customHeight="1">
      <c r="A79" s="199"/>
      <c r="C79" s="214" t="s">
        <v>289</v>
      </c>
      <c r="D79" s="210"/>
      <c r="E79" s="211"/>
      <c r="F79" s="140"/>
      <c r="G79" s="141"/>
    </row>
    <row r="80" spans="1:8" ht="13.5" customHeight="1">
      <c r="C80" s="208"/>
      <c r="D80" s="81"/>
      <c r="E80" s="212"/>
      <c r="F80" s="212"/>
      <c r="G80" s="213"/>
    </row>
    <row r="81" spans="1:8">
      <c r="A81" s="199"/>
      <c r="C81" s="208" t="s">
        <v>290</v>
      </c>
      <c r="D81" s="81"/>
      <c r="E81" s="196"/>
      <c r="F81" s="196"/>
      <c r="G81" s="197"/>
    </row>
    <row r="82" spans="1:8" ht="6" customHeight="1">
      <c r="A82" s="199"/>
      <c r="C82" s="81"/>
      <c r="D82" s="81"/>
      <c r="E82" s="82"/>
      <c r="F82" s="82"/>
      <c r="G82" s="83"/>
    </row>
    <row r="83" spans="1:8" ht="12" customHeight="1">
      <c r="A83" s="179"/>
      <c r="C83" s="209" t="s">
        <v>291</v>
      </c>
      <c r="D83" s="210" t="s">
        <v>279</v>
      </c>
      <c r="E83" s="211">
        <v>35</v>
      </c>
      <c r="F83" s="140" t="s">
        <v>2</v>
      </c>
      <c r="G83" s="141" t="s">
        <v>123</v>
      </c>
      <c r="H83" s="179">
        <f t="shared" ref="H83" si="19">A83*E83</f>
        <v>0</v>
      </c>
    </row>
    <row r="84" spans="1:8" ht="12" customHeight="1">
      <c r="A84" s="209"/>
      <c r="C84" s="214" t="s">
        <v>283</v>
      </c>
      <c r="D84" s="210"/>
      <c r="E84" s="211"/>
      <c r="F84" s="140"/>
      <c r="G84" s="141"/>
    </row>
    <row r="85" spans="1:8" ht="12" customHeight="1">
      <c r="A85" s="179"/>
      <c r="C85" s="209" t="s">
        <v>292</v>
      </c>
      <c r="D85" s="210" t="s">
        <v>279</v>
      </c>
      <c r="E85" s="211">
        <v>35</v>
      </c>
      <c r="F85" s="140" t="s">
        <v>2</v>
      </c>
      <c r="G85" s="141" t="s">
        <v>123</v>
      </c>
      <c r="H85" s="179">
        <f t="shared" ref="H85" si="20">A85*E85</f>
        <v>0</v>
      </c>
    </row>
    <row r="86" spans="1:8" ht="12" customHeight="1">
      <c r="A86" s="199"/>
      <c r="C86" s="214" t="s">
        <v>293</v>
      </c>
      <c r="D86" s="210"/>
      <c r="E86" s="211"/>
      <c r="F86" s="140"/>
      <c r="G86" s="141"/>
    </row>
    <row r="87" spans="1:8" ht="12" customHeight="1">
      <c r="A87" s="179"/>
      <c r="C87" s="209" t="s">
        <v>294</v>
      </c>
      <c r="D87" s="210" t="s">
        <v>279</v>
      </c>
      <c r="E87" s="211">
        <v>42</v>
      </c>
      <c r="F87" s="140" t="s">
        <v>2</v>
      </c>
      <c r="G87" s="141" t="s">
        <v>123</v>
      </c>
      <c r="H87" s="179">
        <f t="shared" ref="H87" si="21">A87*E87</f>
        <v>0</v>
      </c>
    </row>
    <row r="88" spans="1:8" ht="12" customHeight="1">
      <c r="A88" s="199"/>
      <c r="C88" s="214" t="s">
        <v>295</v>
      </c>
      <c r="D88" s="210"/>
      <c r="E88" s="211"/>
      <c r="F88" s="140"/>
      <c r="G88" s="141"/>
    </row>
    <row r="89" spans="1:8" ht="12" customHeight="1">
      <c r="A89" s="179"/>
      <c r="C89" s="209" t="s">
        <v>296</v>
      </c>
      <c r="D89" s="210" t="s">
        <v>279</v>
      </c>
      <c r="E89" s="211">
        <v>47</v>
      </c>
      <c r="F89" s="140" t="s">
        <v>2</v>
      </c>
      <c r="G89" s="141" t="s">
        <v>123</v>
      </c>
      <c r="H89" s="179">
        <f t="shared" ref="H89" si="22">A89*E89</f>
        <v>0</v>
      </c>
    </row>
    <row r="90" spans="1:8" ht="12" customHeight="1">
      <c r="A90" s="199"/>
      <c r="C90" s="214" t="s">
        <v>297</v>
      </c>
      <c r="D90" s="210"/>
      <c r="E90" s="211"/>
      <c r="F90" s="140"/>
      <c r="G90" s="141"/>
    </row>
    <row r="91" spans="1:8" ht="13.5" customHeight="1">
      <c r="C91" s="208"/>
      <c r="D91" s="81"/>
      <c r="E91" s="212"/>
      <c r="F91" s="212"/>
      <c r="G91" s="213"/>
    </row>
    <row r="92" spans="1:8" ht="13.5" customHeight="1">
      <c r="C92" s="215" t="s">
        <v>298</v>
      </c>
      <c r="D92" s="81"/>
      <c r="E92" s="212"/>
      <c r="F92" s="212"/>
      <c r="G92" s="213"/>
    </row>
    <row r="93" spans="1:8" ht="13.5" customHeight="1">
      <c r="C93" s="216"/>
      <c r="D93" s="81"/>
      <c r="E93" s="212"/>
      <c r="F93" s="212"/>
      <c r="G93" s="213"/>
    </row>
    <row r="94" spans="1:8" ht="13.5" customHeight="1">
      <c r="C94" s="208"/>
      <c r="D94" s="81"/>
      <c r="E94" s="212"/>
      <c r="F94" s="212"/>
      <c r="G94" s="213"/>
    </row>
    <row r="95" spans="1:8" ht="13.5" customHeight="1">
      <c r="C95" s="208"/>
      <c r="D95" s="81"/>
      <c r="E95" s="212"/>
      <c r="F95" s="212"/>
      <c r="G95" s="213"/>
    </row>
    <row r="96" spans="1:8" ht="13.5" customHeight="1">
      <c r="C96" s="208"/>
      <c r="D96" s="81"/>
      <c r="E96" s="212"/>
      <c r="F96" s="212"/>
      <c r="G96" s="213"/>
    </row>
    <row r="97" spans="3:7" ht="13.5" customHeight="1">
      <c r="C97" s="208"/>
      <c r="D97" s="81"/>
      <c r="E97" s="212"/>
      <c r="F97" s="212"/>
      <c r="G97" s="213"/>
    </row>
    <row r="98" spans="3:7" ht="13.5" customHeight="1">
      <c r="C98" s="208"/>
      <c r="D98" s="81"/>
      <c r="E98" s="212"/>
      <c r="F98" s="212"/>
      <c r="G98" s="213"/>
    </row>
    <row r="99" spans="3:7" ht="13.5" customHeight="1">
      <c r="C99" s="208"/>
      <c r="D99" s="81"/>
      <c r="E99" s="212"/>
      <c r="F99" s="212"/>
      <c r="G99" s="213"/>
    </row>
    <row r="100" spans="3:7" ht="13.5" customHeight="1">
      <c r="C100" s="208"/>
      <c r="D100" s="81"/>
      <c r="E100" s="212"/>
      <c r="F100" s="212"/>
      <c r="G100" s="213"/>
    </row>
    <row r="101" spans="3:7" ht="13.5" customHeight="1">
      <c r="C101" s="208"/>
      <c r="D101" s="81"/>
      <c r="E101" s="212"/>
      <c r="F101" s="212"/>
      <c r="G101" s="213"/>
    </row>
    <row r="102" spans="3:7" ht="13.5" customHeight="1">
      <c r="C102" s="208"/>
      <c r="D102" s="81"/>
      <c r="E102" s="212"/>
      <c r="F102" s="212"/>
      <c r="G102" s="213"/>
    </row>
    <row r="103" spans="3:7" ht="13.5" customHeight="1">
      <c r="C103" s="208"/>
      <c r="D103" s="81"/>
      <c r="E103" s="212"/>
      <c r="F103" s="212"/>
      <c r="G103" s="213"/>
    </row>
    <row r="104" spans="3:7" ht="13.5" customHeight="1">
      <c r="C104" s="208"/>
      <c r="D104" s="81"/>
      <c r="E104" s="212"/>
      <c r="F104" s="212"/>
      <c r="G104" s="213"/>
    </row>
    <row r="105" spans="3:7" ht="13.5" customHeight="1">
      <c r="C105" s="208"/>
      <c r="D105" s="81"/>
      <c r="E105" s="212"/>
      <c r="F105" s="212"/>
      <c r="G105" s="213"/>
    </row>
    <row r="106" spans="3:7" ht="13.5" customHeight="1">
      <c r="C106" s="208"/>
      <c r="D106" s="81"/>
      <c r="E106" s="212"/>
      <c r="F106" s="212"/>
      <c r="G106" s="213"/>
    </row>
    <row r="107" spans="3:7" ht="13.5" customHeight="1">
      <c r="C107" s="208"/>
      <c r="D107" s="81"/>
      <c r="E107" s="212"/>
      <c r="F107" s="212"/>
      <c r="G107" s="213"/>
    </row>
    <row r="108" spans="3:7" ht="13.5" customHeight="1">
      <c r="C108" s="208"/>
      <c r="D108" s="81"/>
      <c r="E108" s="212"/>
      <c r="F108" s="212"/>
      <c r="G108" s="213"/>
    </row>
    <row r="109" spans="3:7" ht="13.5" customHeight="1">
      <c r="C109" s="208"/>
      <c r="D109" s="81"/>
      <c r="E109" s="212"/>
      <c r="F109" s="212"/>
      <c r="G109" s="213"/>
    </row>
    <row r="110" spans="3:7" ht="13.5" customHeight="1">
      <c r="C110" s="208"/>
      <c r="D110" s="81"/>
      <c r="E110" s="212"/>
      <c r="F110" s="212"/>
      <c r="G110" s="213"/>
    </row>
    <row r="111" spans="3:7" ht="13.5" customHeight="1">
      <c r="C111" s="208"/>
      <c r="D111" s="81"/>
      <c r="E111" s="212"/>
      <c r="F111" s="212"/>
      <c r="G111" s="213"/>
    </row>
    <row r="112" spans="3:7" ht="13.5" customHeight="1">
      <c r="C112" s="208"/>
      <c r="D112" s="81"/>
      <c r="E112" s="212"/>
      <c r="F112" s="212"/>
      <c r="G112" s="213"/>
    </row>
    <row r="113" spans="3:7" ht="13.5" customHeight="1">
      <c r="C113" s="208"/>
      <c r="D113" s="81"/>
      <c r="E113" s="212"/>
      <c r="F113" s="212"/>
      <c r="G113" s="213"/>
    </row>
    <row r="114" spans="3:7" ht="13.5" customHeight="1">
      <c r="C114" s="208"/>
      <c r="D114" s="81"/>
      <c r="E114" s="212"/>
      <c r="F114" s="212"/>
      <c r="G114" s="213"/>
    </row>
    <row r="115" spans="3:7" ht="13.5" customHeight="1">
      <c r="C115" s="208"/>
      <c r="D115" s="81"/>
      <c r="E115" s="212"/>
      <c r="F115" s="212"/>
      <c r="G115" s="213"/>
    </row>
    <row r="116" spans="3:7" ht="13.5" customHeight="1">
      <c r="C116" s="208"/>
      <c r="D116" s="81"/>
      <c r="E116" s="212"/>
      <c r="F116" s="212"/>
      <c r="G116" s="213"/>
    </row>
    <row r="117" spans="3:7" ht="13.5" customHeight="1">
      <c r="C117" s="208"/>
      <c r="D117" s="81"/>
      <c r="E117" s="212"/>
      <c r="F117" s="212"/>
      <c r="G117" s="213"/>
    </row>
    <row r="118" spans="3:7" ht="13.5" customHeight="1">
      <c r="C118" s="208"/>
      <c r="D118" s="81"/>
      <c r="E118" s="212"/>
      <c r="F118" s="212"/>
      <c r="G118" s="213"/>
    </row>
    <row r="119" spans="3:7" ht="13.5" customHeight="1">
      <c r="C119" s="208"/>
      <c r="D119" s="81"/>
      <c r="E119" s="212"/>
      <c r="F119" s="212"/>
      <c r="G119" s="213"/>
    </row>
    <row r="120" spans="3:7" ht="13.5" customHeight="1">
      <c r="C120" s="208"/>
      <c r="D120" s="81"/>
      <c r="E120" s="212"/>
      <c r="F120" s="212"/>
      <c r="G120" s="213"/>
    </row>
    <row r="121" spans="3:7" ht="13.5" customHeight="1">
      <c r="C121" s="208"/>
      <c r="D121" s="81"/>
      <c r="E121" s="212"/>
      <c r="F121" s="212"/>
      <c r="G121" s="213"/>
    </row>
    <row r="122" spans="3:7" ht="13.5" customHeight="1">
      <c r="C122" s="208"/>
      <c r="D122" s="81"/>
      <c r="E122" s="212"/>
      <c r="F122" s="212"/>
      <c r="G122" s="213"/>
    </row>
    <row r="123" spans="3:7" ht="13.5" customHeight="1">
      <c r="C123" s="208"/>
      <c r="D123" s="81"/>
      <c r="E123" s="212"/>
      <c r="F123" s="212"/>
      <c r="G123" s="213"/>
    </row>
    <row r="124" spans="3:7" ht="13.5" customHeight="1">
      <c r="C124" s="208"/>
      <c r="D124" s="81"/>
      <c r="E124" s="212"/>
      <c r="F124" s="212"/>
      <c r="G124" s="213"/>
    </row>
    <row r="125" spans="3:7" ht="13.5" customHeight="1">
      <c r="C125" s="208"/>
      <c r="D125" s="81"/>
      <c r="E125" s="212"/>
      <c r="F125" s="212"/>
      <c r="G125" s="213"/>
    </row>
    <row r="126" spans="3:7" ht="13.5" customHeight="1">
      <c r="C126" s="208"/>
      <c r="D126" s="81"/>
      <c r="E126" s="212"/>
      <c r="F126" s="212"/>
      <c r="G126" s="213"/>
    </row>
    <row r="127" spans="3:7" ht="13.5" customHeight="1">
      <c r="C127" s="208"/>
      <c r="D127" s="81"/>
      <c r="E127" s="212"/>
      <c r="F127" s="212"/>
      <c r="G127" s="213"/>
    </row>
    <row r="128" spans="3:7" ht="13.5" customHeight="1">
      <c r="C128" s="208"/>
      <c r="D128" s="81"/>
      <c r="E128" s="212"/>
      <c r="F128" s="212"/>
      <c r="G128" s="213"/>
    </row>
    <row r="129" spans="3:7" ht="13.5" customHeight="1">
      <c r="C129" s="208"/>
      <c r="D129" s="81"/>
      <c r="E129" s="212"/>
      <c r="F129" s="212"/>
      <c r="G129" s="213"/>
    </row>
    <row r="130" spans="3:7" ht="13.5" customHeight="1">
      <c r="C130" s="208"/>
      <c r="D130" s="81"/>
      <c r="E130" s="212"/>
      <c r="F130" s="212"/>
      <c r="G130" s="213"/>
    </row>
    <row r="131" spans="3:7" ht="13.5" customHeight="1">
      <c r="C131" s="208"/>
      <c r="D131" s="81"/>
      <c r="E131" s="212"/>
      <c r="F131" s="212"/>
      <c r="G131" s="213"/>
    </row>
    <row r="132" spans="3:7" ht="13.5" customHeight="1">
      <c r="C132" s="208"/>
      <c r="D132" s="81"/>
      <c r="E132" s="212"/>
      <c r="F132" s="212"/>
      <c r="G132" s="213"/>
    </row>
    <row r="133" spans="3:7" ht="12.75" customHeight="1">
      <c r="C133" s="81"/>
      <c r="D133" s="81"/>
      <c r="E133" s="82"/>
      <c r="F133" s="82"/>
      <c r="G133" s="83"/>
    </row>
  </sheetData>
  <sheetProtection algorithmName="SHA-512" hashValue="/LRq3FPgGAqxvx3G2c8aUaNQ7LjDJVJBNviLW08JkOZceykjqQEqkB8oFYpzvNrpLJ5wJnadK68xQwhi2C9B6g==" saltValue="dKx5Nq1osy75qnexDVzlyQ==" spinCount="100000" sheet="1" selectLockedCells="1"/>
  <mergeCells count="7">
    <mergeCell ref="A62:H62"/>
    <mergeCell ref="A1:G1"/>
    <mergeCell ref="A44:H44"/>
    <mergeCell ref="A2:H2"/>
    <mergeCell ref="A47:H47"/>
    <mergeCell ref="A3:H3"/>
    <mergeCell ref="A46:H46"/>
  </mergeCells>
  <printOptions horizontalCentered="1"/>
  <pageMargins left="0.23622047244094491" right="0.23622047244094491" top="0.23622047244094491" bottom="0.98425196850393704" header="0" footer="0.51181102362204722"/>
  <pageSetup paperSize="9" scale="85" firstPageNumber="0" orientation="portrait" horizontalDpi="4294967295" verticalDpi="300" r:id="rId1"/>
  <headerFooter alignWithMargins="0">
    <oddFooter>&amp;L&amp;8Cateringangebot&amp;R&amp;8Alle Preise in CHF inkl. MwSt.</oddFooter>
  </headerFooter>
  <rowBreaks count="1" manualBreakCount="1">
    <brk id="45"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theme="8"/>
  </sheetPr>
  <dimension ref="A1:H110"/>
  <sheetViews>
    <sheetView showGridLines="0" view="pageLayout" zoomScaleNormal="100" zoomScaleSheetLayoutView="112" workbookViewId="0">
      <selection activeCell="G15" sqref="G15"/>
    </sheetView>
  </sheetViews>
  <sheetFormatPr baseColWidth="10" defaultRowHeight="12.75"/>
  <cols>
    <col min="1" max="1" width="4" style="1" customWidth="1"/>
    <col min="2" max="2" width="2.7109375" style="1" customWidth="1"/>
    <col min="3" max="3" width="26" style="1" customWidth="1"/>
    <col min="4" max="4" width="29.42578125" style="1" customWidth="1"/>
    <col min="5" max="5" width="7.5703125" style="3" customWidth="1"/>
    <col min="6" max="6" width="1.7109375" style="3" customWidth="1"/>
    <col min="7" max="7" width="7.85546875" style="3" customWidth="1"/>
    <col min="8" max="8" width="13" style="1" customWidth="1"/>
    <col min="9" max="16384" width="11.42578125" style="1"/>
  </cols>
  <sheetData>
    <row r="1" spans="1:8" ht="54" customHeight="1">
      <c r="E1" s="1"/>
      <c r="F1" s="1"/>
      <c r="G1" s="1"/>
    </row>
    <row r="2" spans="1:8" ht="54" customHeight="1">
      <c r="A2" s="285" t="s">
        <v>54</v>
      </c>
      <c r="B2" s="285"/>
      <c r="C2" s="285"/>
      <c r="D2" s="285"/>
      <c r="E2" s="285"/>
      <c r="F2" s="285"/>
      <c r="G2" s="285"/>
      <c r="H2" s="285"/>
    </row>
    <row r="3" spans="1:8" s="4" customFormat="1" ht="20.100000000000001" customHeight="1">
      <c r="A3" s="291" t="s">
        <v>54</v>
      </c>
      <c r="B3" s="291"/>
      <c r="C3" s="291"/>
      <c r="D3" s="291"/>
      <c r="E3" s="291"/>
      <c r="F3" s="291"/>
      <c r="G3" s="291"/>
      <c r="H3" s="291"/>
    </row>
    <row r="4" spans="1:8" ht="12.75" hidden="1" customHeight="1"/>
    <row r="5" spans="1:8" ht="6.95" customHeight="1"/>
    <row r="6" spans="1:8" ht="13.5" customHeight="1">
      <c r="A6" s="292" t="s">
        <v>55</v>
      </c>
      <c r="B6" s="292"/>
      <c r="C6" s="292"/>
      <c r="D6" s="292"/>
      <c r="E6" s="292"/>
      <c r="F6" s="292"/>
      <c r="G6" s="292"/>
      <c r="H6" s="292"/>
    </row>
    <row r="7" spans="1:8" ht="13.5" customHeight="1">
      <c r="A7" s="292"/>
      <c r="B7" s="292"/>
      <c r="C7" s="292"/>
      <c r="D7" s="292"/>
      <c r="E7" s="292"/>
      <c r="F7" s="292"/>
      <c r="G7" s="292"/>
      <c r="H7" s="292"/>
    </row>
    <row r="8" spans="1:8" ht="13.5" customHeight="1">
      <c r="A8" s="292"/>
      <c r="B8" s="292"/>
      <c r="C8" s="292"/>
      <c r="D8" s="292"/>
      <c r="E8" s="292"/>
      <c r="F8" s="292"/>
      <c r="G8" s="292"/>
      <c r="H8" s="292"/>
    </row>
    <row r="9" spans="1:8" ht="13.5" customHeight="1">
      <c r="A9" s="292"/>
      <c r="B9" s="292"/>
      <c r="C9" s="292"/>
      <c r="D9" s="292"/>
      <c r="E9" s="292"/>
      <c r="F9" s="292"/>
      <c r="G9" s="292"/>
      <c r="H9" s="292"/>
    </row>
    <row r="10" spans="1:8" ht="13.5" customHeight="1">
      <c r="C10" s="25"/>
      <c r="D10" s="2"/>
      <c r="E10" s="8"/>
      <c r="F10" s="8"/>
      <c r="G10" s="7"/>
    </row>
    <row r="11" spans="1:8" ht="12.75" customHeight="1">
      <c r="C11" s="11" t="s">
        <v>76</v>
      </c>
      <c r="D11" s="2"/>
      <c r="E11" s="5" t="s">
        <v>0</v>
      </c>
      <c r="F11" s="5"/>
      <c r="G11" s="6" t="s">
        <v>1</v>
      </c>
      <c r="H11" s="50" t="s">
        <v>85</v>
      </c>
    </row>
    <row r="12" spans="1:8" ht="6.95" customHeight="1">
      <c r="C12" s="2"/>
      <c r="D12" s="2"/>
      <c r="E12" s="9"/>
      <c r="F12" s="9"/>
      <c r="G12" s="7"/>
    </row>
    <row r="13" spans="1:8">
      <c r="A13" s="17"/>
      <c r="C13" s="2" t="s">
        <v>30</v>
      </c>
      <c r="D13" s="2"/>
      <c r="E13" s="9">
        <v>2</v>
      </c>
      <c r="F13" s="9" t="s">
        <v>2</v>
      </c>
      <c r="G13" s="7" t="s">
        <v>3</v>
      </c>
      <c r="H13" s="16">
        <f>A13*E13</f>
        <v>0</v>
      </c>
    </row>
    <row r="14" spans="1:8" ht="13.5" customHeight="1">
      <c r="A14" s="17"/>
      <c r="C14" s="2" t="s">
        <v>31</v>
      </c>
      <c r="D14" s="2"/>
      <c r="E14" s="9">
        <v>2</v>
      </c>
      <c r="F14" s="9" t="s">
        <v>2</v>
      </c>
      <c r="G14" s="7" t="s">
        <v>3</v>
      </c>
      <c r="H14" s="16">
        <f t="shared" ref="H14:H19" si="0">A14*E14</f>
        <v>0</v>
      </c>
    </row>
    <row r="15" spans="1:8" ht="13.5" customHeight="1">
      <c r="A15" s="17"/>
      <c r="C15" s="2" t="s">
        <v>32</v>
      </c>
      <c r="D15" s="2"/>
      <c r="E15" s="9">
        <v>1.5</v>
      </c>
      <c r="F15" s="9" t="s">
        <v>2</v>
      </c>
      <c r="G15" s="7" t="s">
        <v>3</v>
      </c>
      <c r="H15" s="16">
        <f t="shared" si="0"/>
        <v>0</v>
      </c>
    </row>
    <row r="16" spans="1:8" ht="13.5" customHeight="1">
      <c r="A16" s="17"/>
      <c r="C16" s="2" t="s">
        <v>33</v>
      </c>
      <c r="D16" s="2"/>
      <c r="E16" s="9">
        <v>1</v>
      </c>
      <c r="F16" s="9" t="s">
        <v>2</v>
      </c>
      <c r="G16" s="7" t="s">
        <v>3</v>
      </c>
      <c r="H16" s="16">
        <f t="shared" si="0"/>
        <v>0</v>
      </c>
    </row>
    <row r="17" spans="1:8" ht="13.5" customHeight="1">
      <c r="A17" s="17"/>
      <c r="C17" s="2" t="s">
        <v>34</v>
      </c>
      <c r="D17" s="2"/>
      <c r="E17" s="9">
        <v>1</v>
      </c>
      <c r="F17" s="9" t="s">
        <v>2</v>
      </c>
      <c r="G17" s="7" t="s">
        <v>3</v>
      </c>
      <c r="H17" s="16">
        <f t="shared" si="0"/>
        <v>0</v>
      </c>
    </row>
    <row r="18" spans="1:8">
      <c r="A18" s="17"/>
      <c r="C18" s="2" t="s">
        <v>35</v>
      </c>
      <c r="D18" s="2"/>
      <c r="E18" s="9">
        <v>2</v>
      </c>
      <c r="F18" s="9" t="s">
        <v>2</v>
      </c>
      <c r="G18" s="7" t="s">
        <v>3</v>
      </c>
      <c r="H18" s="16">
        <f t="shared" si="0"/>
        <v>0</v>
      </c>
    </row>
    <row r="19" spans="1:8">
      <c r="A19" s="17"/>
      <c r="C19" s="2" t="s">
        <v>36</v>
      </c>
      <c r="D19" s="2"/>
      <c r="E19" s="9">
        <v>2</v>
      </c>
      <c r="F19" s="9" t="s">
        <v>2</v>
      </c>
      <c r="G19" s="7" t="s">
        <v>3</v>
      </c>
      <c r="H19" s="16">
        <f t="shared" si="0"/>
        <v>0</v>
      </c>
    </row>
    <row r="20" spans="1:8" ht="12.75" customHeight="1">
      <c r="A20" s="10"/>
      <c r="C20" s="25"/>
      <c r="D20" s="2"/>
      <c r="E20" s="8"/>
      <c r="F20" s="8"/>
      <c r="G20" s="7"/>
    </row>
    <row r="21" spans="1:8">
      <c r="A21" s="10"/>
      <c r="C21" s="11" t="s">
        <v>77</v>
      </c>
      <c r="D21" s="2"/>
      <c r="E21" s="5"/>
      <c r="F21" s="5"/>
      <c r="G21" s="6"/>
      <c r="H21" s="5"/>
    </row>
    <row r="22" spans="1:8" ht="6.95" customHeight="1">
      <c r="A22" s="10"/>
      <c r="C22" s="11"/>
      <c r="D22" s="2"/>
      <c r="E22" s="9"/>
      <c r="F22" s="5"/>
      <c r="G22" s="5"/>
      <c r="H22" s="5"/>
    </row>
    <row r="23" spans="1:8">
      <c r="A23" s="17"/>
      <c r="C23" s="2" t="s">
        <v>37</v>
      </c>
      <c r="D23" s="2"/>
      <c r="E23" s="9">
        <v>1</v>
      </c>
      <c r="F23" s="9" t="s">
        <v>2</v>
      </c>
      <c r="G23" s="12" t="s">
        <v>9</v>
      </c>
      <c r="H23" s="16">
        <f t="shared" ref="H23:H28" si="1">A23*E23</f>
        <v>0</v>
      </c>
    </row>
    <row r="24" spans="1:8">
      <c r="A24" s="17"/>
      <c r="C24" s="2" t="s">
        <v>38</v>
      </c>
      <c r="D24" s="2"/>
      <c r="E24" s="9">
        <v>1</v>
      </c>
      <c r="F24" s="9" t="s">
        <v>2</v>
      </c>
      <c r="G24" s="12" t="s">
        <v>9</v>
      </c>
      <c r="H24" s="16">
        <f t="shared" si="1"/>
        <v>0</v>
      </c>
    </row>
    <row r="25" spans="1:8">
      <c r="A25" s="17"/>
      <c r="C25" s="2" t="s">
        <v>39</v>
      </c>
      <c r="D25" s="2"/>
      <c r="E25" s="9">
        <v>1</v>
      </c>
      <c r="F25" s="9" t="s">
        <v>2</v>
      </c>
      <c r="G25" s="12" t="s">
        <v>9</v>
      </c>
      <c r="H25" s="16">
        <f t="shared" si="1"/>
        <v>0</v>
      </c>
    </row>
    <row r="26" spans="1:8">
      <c r="A26" s="17"/>
      <c r="C26" s="2" t="s">
        <v>40</v>
      </c>
      <c r="D26" s="2"/>
      <c r="E26" s="9">
        <v>1</v>
      </c>
      <c r="F26" s="9" t="s">
        <v>2</v>
      </c>
      <c r="G26" s="12" t="s">
        <v>9</v>
      </c>
      <c r="H26" s="16">
        <f t="shared" si="1"/>
        <v>0</v>
      </c>
    </row>
    <row r="27" spans="1:8">
      <c r="A27" s="17"/>
      <c r="C27" s="2" t="s">
        <v>41</v>
      </c>
      <c r="D27" s="2"/>
      <c r="E27" s="9">
        <v>2</v>
      </c>
      <c r="F27" s="9" t="s">
        <v>2</v>
      </c>
      <c r="G27" s="12" t="s">
        <v>9</v>
      </c>
      <c r="H27" s="16">
        <f t="shared" si="1"/>
        <v>0</v>
      </c>
    </row>
    <row r="28" spans="1:8">
      <c r="A28" s="17"/>
      <c r="C28" s="2" t="s">
        <v>42</v>
      </c>
      <c r="D28" s="2"/>
      <c r="E28" s="9">
        <v>2</v>
      </c>
      <c r="F28" s="9" t="s">
        <v>2</v>
      </c>
      <c r="G28" s="12" t="s">
        <v>9</v>
      </c>
      <c r="H28" s="16">
        <f t="shared" si="1"/>
        <v>0</v>
      </c>
    </row>
    <row r="29" spans="1:8" ht="12.75" customHeight="1">
      <c r="C29" s="2"/>
      <c r="D29" s="2"/>
      <c r="E29" s="9"/>
      <c r="F29" s="9"/>
      <c r="G29" s="7"/>
    </row>
    <row r="30" spans="1:8">
      <c r="C30" s="11" t="s">
        <v>78</v>
      </c>
      <c r="D30" s="2"/>
      <c r="E30" s="5"/>
      <c r="F30" s="5"/>
      <c r="G30" s="6"/>
    </row>
    <row r="31" spans="1:8" ht="6.75" customHeight="1">
      <c r="C31" s="2"/>
      <c r="D31" s="2"/>
      <c r="E31" s="9"/>
      <c r="F31" s="9"/>
      <c r="G31" s="7"/>
    </row>
    <row r="32" spans="1:8">
      <c r="A32" s="17"/>
      <c r="C32" s="2" t="s">
        <v>43</v>
      </c>
      <c r="D32" s="2"/>
      <c r="E32" s="9">
        <v>1</v>
      </c>
      <c r="F32" s="9" t="s">
        <v>2</v>
      </c>
      <c r="G32" s="7" t="s">
        <v>3</v>
      </c>
      <c r="H32" s="16">
        <f t="shared" ref="H32:H35" si="2">A32*E32</f>
        <v>0</v>
      </c>
    </row>
    <row r="33" spans="1:8" ht="13.5" customHeight="1">
      <c r="A33" s="17"/>
      <c r="C33" s="2" t="s">
        <v>44</v>
      </c>
      <c r="D33" s="2"/>
      <c r="E33" s="9">
        <v>1</v>
      </c>
      <c r="F33" s="9" t="s">
        <v>2</v>
      </c>
      <c r="G33" s="7" t="s">
        <v>3</v>
      </c>
      <c r="H33" s="16">
        <f t="shared" si="2"/>
        <v>0</v>
      </c>
    </row>
    <row r="34" spans="1:8">
      <c r="A34" s="17"/>
      <c r="C34" s="2" t="s">
        <v>45</v>
      </c>
      <c r="D34" s="2"/>
      <c r="E34" s="9">
        <v>1</v>
      </c>
      <c r="F34" s="9" t="s">
        <v>2</v>
      </c>
      <c r="G34" s="7" t="s">
        <v>3</v>
      </c>
      <c r="H34" s="16">
        <f t="shared" si="2"/>
        <v>0</v>
      </c>
    </row>
    <row r="35" spans="1:8">
      <c r="A35" s="17"/>
      <c r="C35" s="2" t="s">
        <v>56</v>
      </c>
      <c r="D35" s="2"/>
      <c r="E35" s="9">
        <v>1</v>
      </c>
      <c r="F35" s="9" t="s">
        <v>2</v>
      </c>
      <c r="G35" s="7" t="s">
        <v>3</v>
      </c>
      <c r="H35" s="16">
        <f t="shared" si="2"/>
        <v>0</v>
      </c>
    </row>
    <row r="36" spans="1:8" ht="12.75" customHeight="1">
      <c r="A36" s="10"/>
      <c r="C36" s="2"/>
      <c r="D36" s="2"/>
      <c r="E36" s="9"/>
      <c r="F36" s="9"/>
      <c r="G36" s="7"/>
    </row>
    <row r="37" spans="1:8">
      <c r="C37" s="11" t="s">
        <v>79</v>
      </c>
      <c r="D37" s="2"/>
      <c r="E37" s="5"/>
      <c r="F37" s="5"/>
      <c r="G37" s="6"/>
    </row>
    <row r="38" spans="1:8" ht="6.95" customHeight="1">
      <c r="C38" s="2"/>
      <c r="D38" s="2"/>
      <c r="E38" s="9"/>
      <c r="F38" s="9"/>
      <c r="G38" s="7"/>
    </row>
    <row r="39" spans="1:8">
      <c r="A39" s="17"/>
      <c r="C39" s="2" t="s">
        <v>46</v>
      </c>
      <c r="D39" s="2"/>
      <c r="E39" s="9">
        <v>15</v>
      </c>
      <c r="F39" s="9" t="s">
        <v>2</v>
      </c>
      <c r="G39" s="7" t="s">
        <v>3</v>
      </c>
      <c r="H39" s="16">
        <f t="shared" ref="H39:H45" si="3">A39*E39</f>
        <v>0</v>
      </c>
    </row>
    <row r="40" spans="1:8">
      <c r="A40" s="17"/>
      <c r="C40" s="2" t="s">
        <v>47</v>
      </c>
      <c r="D40" s="2"/>
      <c r="E40" s="9">
        <v>25</v>
      </c>
      <c r="F40" s="9" t="s">
        <v>2</v>
      </c>
      <c r="G40" s="7" t="s">
        <v>3</v>
      </c>
      <c r="H40" s="16">
        <f t="shared" si="3"/>
        <v>0</v>
      </c>
    </row>
    <row r="41" spans="1:8">
      <c r="A41" s="17"/>
      <c r="C41" s="2" t="s">
        <v>48</v>
      </c>
      <c r="D41" s="2"/>
      <c r="E41" s="9">
        <v>12</v>
      </c>
      <c r="F41" s="9" t="s">
        <v>2</v>
      </c>
      <c r="G41" s="7" t="s">
        <v>3</v>
      </c>
      <c r="H41" s="16">
        <f t="shared" si="3"/>
        <v>0</v>
      </c>
    </row>
    <row r="42" spans="1:8">
      <c r="A42" s="17"/>
      <c r="C42" s="2" t="s">
        <v>49</v>
      </c>
      <c r="D42" s="2"/>
      <c r="E42" s="9">
        <v>14.5</v>
      </c>
      <c r="F42" s="9" t="s">
        <v>2</v>
      </c>
      <c r="G42" s="7" t="s">
        <v>3</v>
      </c>
      <c r="H42" s="16">
        <f t="shared" si="3"/>
        <v>0</v>
      </c>
    </row>
    <row r="43" spans="1:8">
      <c r="A43" s="17"/>
      <c r="C43" s="2" t="s">
        <v>50</v>
      </c>
      <c r="D43" s="2"/>
      <c r="E43" s="9">
        <v>8</v>
      </c>
      <c r="F43" s="9" t="s">
        <v>2</v>
      </c>
      <c r="G43" s="7" t="s">
        <v>3</v>
      </c>
      <c r="H43" s="16">
        <f t="shared" si="3"/>
        <v>0</v>
      </c>
    </row>
    <row r="44" spans="1:8">
      <c r="A44" s="17"/>
      <c r="C44" s="2" t="s">
        <v>51</v>
      </c>
      <c r="D44" s="2"/>
      <c r="E44" s="9">
        <v>15</v>
      </c>
      <c r="F44" s="9" t="s">
        <v>2</v>
      </c>
      <c r="G44" s="7" t="s">
        <v>3</v>
      </c>
      <c r="H44" s="16">
        <f t="shared" si="3"/>
        <v>0</v>
      </c>
    </row>
    <row r="45" spans="1:8">
      <c r="A45" s="17"/>
      <c r="C45" s="2" t="s">
        <v>170</v>
      </c>
      <c r="D45" s="2"/>
      <c r="E45" s="9">
        <v>5</v>
      </c>
      <c r="F45" s="9" t="s">
        <v>2</v>
      </c>
      <c r="G45" s="7" t="s">
        <v>3</v>
      </c>
      <c r="H45" s="16">
        <f t="shared" si="3"/>
        <v>0</v>
      </c>
    </row>
    <row r="46" spans="1:8" ht="13.5">
      <c r="A46" s="17"/>
      <c r="C46" s="2" t="s">
        <v>167</v>
      </c>
      <c r="D46" s="61"/>
      <c r="E46" s="9">
        <v>2.5</v>
      </c>
      <c r="F46" s="9" t="s">
        <v>2</v>
      </c>
      <c r="G46" s="7" t="s">
        <v>3</v>
      </c>
      <c r="H46" s="16"/>
    </row>
    <row r="47" spans="1:8" ht="13.5">
      <c r="A47" s="17"/>
      <c r="C47" s="2" t="s">
        <v>168</v>
      </c>
      <c r="D47" s="61"/>
      <c r="E47" s="9">
        <v>0.2</v>
      </c>
      <c r="F47" s="9" t="s">
        <v>2</v>
      </c>
      <c r="G47" s="7" t="s">
        <v>3</v>
      </c>
      <c r="H47" s="16"/>
    </row>
    <row r="48" spans="1:8" ht="12.75" customHeight="1">
      <c r="A48" s="17"/>
      <c r="C48" s="2" t="s">
        <v>169</v>
      </c>
      <c r="D48" s="61"/>
      <c r="E48" s="9">
        <v>0.45</v>
      </c>
      <c r="F48" s="9" t="s">
        <v>2</v>
      </c>
      <c r="G48" s="7" t="s">
        <v>3</v>
      </c>
    </row>
    <row r="49" spans="1:8" ht="12.75" customHeight="1">
      <c r="A49" s="10"/>
      <c r="C49" s="2"/>
      <c r="D49" s="13"/>
      <c r="E49" s="9"/>
      <c r="F49" s="9"/>
      <c r="G49" s="7"/>
    </row>
    <row r="50" spans="1:8">
      <c r="A50" s="10"/>
      <c r="C50" s="11" t="s">
        <v>80</v>
      </c>
      <c r="D50" s="2"/>
      <c r="E50" s="5"/>
      <c r="F50" s="5"/>
      <c r="G50" s="6"/>
    </row>
    <row r="51" spans="1:8" ht="6.95" customHeight="1">
      <c r="A51" s="10"/>
      <c r="C51" s="2"/>
      <c r="D51" s="2"/>
      <c r="E51" s="9"/>
      <c r="F51" s="9"/>
      <c r="G51" s="7"/>
    </row>
    <row r="52" spans="1:8">
      <c r="A52" s="17"/>
      <c r="C52" s="2" t="s">
        <v>57</v>
      </c>
      <c r="D52" s="13"/>
      <c r="E52" s="9">
        <v>0.3</v>
      </c>
      <c r="F52" s="9" t="s">
        <v>2</v>
      </c>
      <c r="G52" s="7" t="s">
        <v>3</v>
      </c>
      <c r="H52" s="16">
        <f t="shared" ref="H52:H54" si="4">A52*E52</f>
        <v>0</v>
      </c>
    </row>
    <row r="53" spans="1:8" ht="13.5">
      <c r="A53" s="17"/>
      <c r="C53" s="62" t="s">
        <v>52</v>
      </c>
      <c r="D53" s="61"/>
      <c r="E53" s="61">
        <v>1.2</v>
      </c>
      <c r="F53" s="9" t="s">
        <v>2</v>
      </c>
      <c r="G53" s="7" t="s">
        <v>3</v>
      </c>
      <c r="H53" s="16">
        <f t="shared" si="4"/>
        <v>0</v>
      </c>
    </row>
    <row r="54" spans="1:8">
      <c r="A54" s="17"/>
      <c r="C54" s="2" t="s">
        <v>84</v>
      </c>
      <c r="D54" s="13"/>
      <c r="E54" s="9">
        <v>0.9</v>
      </c>
      <c r="F54" s="9" t="s">
        <v>2</v>
      </c>
      <c r="G54" s="7" t="s">
        <v>3</v>
      </c>
      <c r="H54" s="16">
        <f t="shared" si="4"/>
        <v>0</v>
      </c>
    </row>
    <row r="55" spans="1:8">
      <c r="A55" s="10"/>
      <c r="C55" s="2"/>
      <c r="D55" s="13"/>
      <c r="E55" s="9"/>
      <c r="F55" s="9"/>
      <c r="G55" s="7"/>
    </row>
    <row r="56" spans="1:8">
      <c r="A56" s="10"/>
      <c r="G56" s="14"/>
    </row>
    <row r="57" spans="1:8">
      <c r="A57" s="10"/>
      <c r="C57" s="11"/>
      <c r="D57" s="2"/>
      <c r="E57" s="5"/>
      <c r="F57" s="5"/>
      <c r="G57" s="6"/>
    </row>
    <row r="58" spans="1:8" ht="6.95" customHeight="1">
      <c r="A58" s="10"/>
      <c r="C58" s="2"/>
      <c r="D58" s="2"/>
      <c r="E58" s="9"/>
      <c r="F58" s="9"/>
      <c r="G58" s="7"/>
    </row>
    <row r="59" spans="1:8">
      <c r="A59" s="10"/>
      <c r="C59" s="2"/>
      <c r="D59" s="13"/>
      <c r="E59" s="9"/>
      <c r="F59" s="9"/>
      <c r="G59" s="7"/>
    </row>
    <row r="60" spans="1:8">
      <c r="A60" s="10"/>
      <c r="C60" s="2"/>
      <c r="D60" s="13"/>
      <c r="E60" s="9"/>
      <c r="F60" s="9"/>
      <c r="G60" s="7"/>
    </row>
    <row r="61" spans="1:8">
      <c r="A61" s="10"/>
      <c r="C61" s="2"/>
      <c r="D61" s="13"/>
      <c r="E61" s="9"/>
      <c r="F61" s="9"/>
      <c r="G61" s="7"/>
    </row>
    <row r="62" spans="1:8">
      <c r="A62" s="10"/>
      <c r="C62" s="2"/>
      <c r="D62" s="13"/>
      <c r="E62" s="9"/>
      <c r="F62" s="9"/>
      <c r="G62" s="7"/>
    </row>
    <row r="63" spans="1:8" ht="13.5" customHeight="1">
      <c r="A63" s="290"/>
      <c r="B63" s="290"/>
      <c r="C63" s="290"/>
      <c r="D63" s="290"/>
      <c r="E63" s="290"/>
      <c r="F63" s="290"/>
      <c r="G63" s="290"/>
    </row>
    <row r="64" spans="1:8" ht="22.35" customHeight="1">
      <c r="A64" s="289"/>
      <c r="B64" s="289"/>
      <c r="C64" s="289"/>
      <c r="D64" s="289"/>
      <c r="E64" s="289"/>
      <c r="F64" s="289"/>
      <c r="G64" s="289"/>
    </row>
    <row r="65" spans="1:7">
      <c r="C65" s="2"/>
      <c r="D65" s="2"/>
      <c r="E65" s="9"/>
      <c r="F65" s="9"/>
      <c r="G65" s="7"/>
    </row>
    <row r="66" spans="1:7">
      <c r="C66" s="11"/>
      <c r="D66" s="2"/>
      <c r="E66" s="5"/>
      <c r="F66" s="5"/>
      <c r="G66" s="6"/>
    </row>
    <row r="67" spans="1:7" ht="6.95" customHeight="1">
      <c r="C67" s="2"/>
      <c r="D67" s="2"/>
      <c r="E67" s="9"/>
      <c r="F67" s="9"/>
      <c r="G67" s="7"/>
    </row>
    <row r="68" spans="1:7">
      <c r="A68" s="10"/>
      <c r="C68" s="2"/>
      <c r="D68" s="13"/>
      <c r="E68" s="9"/>
      <c r="F68" s="9"/>
      <c r="G68" s="7"/>
    </row>
    <row r="69" spans="1:7">
      <c r="A69" s="10"/>
      <c r="C69" s="2"/>
      <c r="D69" s="13"/>
      <c r="E69" s="9"/>
      <c r="F69" s="9"/>
      <c r="G69" s="7"/>
    </row>
    <row r="70" spans="1:7">
      <c r="A70" s="10"/>
      <c r="C70" s="2"/>
      <c r="D70" s="2"/>
      <c r="E70" s="9"/>
      <c r="F70" s="9"/>
      <c r="G70" s="7"/>
    </row>
    <row r="71" spans="1:7">
      <c r="C71" s="11"/>
      <c r="D71" s="2"/>
      <c r="E71" s="5"/>
      <c r="F71" s="5"/>
      <c r="G71" s="6"/>
    </row>
    <row r="72" spans="1:7" ht="6.95" customHeight="1">
      <c r="C72" s="2"/>
      <c r="D72" s="2"/>
      <c r="E72" s="9"/>
      <c r="F72" s="9"/>
      <c r="G72" s="7"/>
    </row>
    <row r="73" spans="1:7">
      <c r="A73" s="10"/>
      <c r="C73" s="2"/>
      <c r="D73" s="13"/>
      <c r="E73" s="9"/>
      <c r="F73" s="9"/>
      <c r="G73" s="7"/>
    </row>
    <row r="74" spans="1:7">
      <c r="A74" s="10"/>
      <c r="C74" s="2"/>
      <c r="D74" s="13"/>
      <c r="E74" s="9"/>
      <c r="F74" s="9"/>
      <c r="G74" s="7"/>
    </row>
    <row r="75" spans="1:7">
      <c r="A75" s="10"/>
      <c r="C75" s="2"/>
      <c r="D75" s="2"/>
      <c r="E75" s="9"/>
      <c r="F75" s="9"/>
      <c r="G75" s="7"/>
    </row>
    <row r="76" spans="1:7">
      <c r="A76" s="10"/>
      <c r="C76" s="11"/>
      <c r="D76" s="2"/>
      <c r="E76" s="5"/>
      <c r="F76" s="5"/>
      <c r="G76" s="6"/>
    </row>
    <row r="77" spans="1:7" ht="6.95" customHeight="1">
      <c r="A77" s="10"/>
      <c r="C77" s="2"/>
      <c r="D77" s="2"/>
      <c r="E77" s="9"/>
      <c r="F77" s="9"/>
      <c r="G77" s="7"/>
    </row>
    <row r="78" spans="1:7">
      <c r="A78" s="10"/>
      <c r="C78" s="2"/>
      <c r="D78" s="13"/>
      <c r="E78" s="9"/>
      <c r="F78" s="9"/>
      <c r="G78" s="7"/>
    </row>
    <row r="79" spans="1:7">
      <c r="A79" s="10"/>
      <c r="C79" s="2"/>
      <c r="D79" s="13"/>
      <c r="E79" s="9"/>
      <c r="F79" s="9"/>
      <c r="G79" s="7"/>
    </row>
    <row r="80" spans="1:7">
      <c r="A80" s="10"/>
      <c r="C80" s="2"/>
      <c r="D80" s="13"/>
      <c r="E80" s="9"/>
      <c r="F80" s="9"/>
      <c r="G80" s="7"/>
    </row>
    <row r="81" spans="1:7">
      <c r="A81" s="10"/>
      <c r="C81" s="2"/>
      <c r="D81" s="13"/>
      <c r="E81" s="9"/>
      <c r="F81" s="9"/>
      <c r="G81" s="7"/>
    </row>
    <row r="82" spans="1:7">
      <c r="A82" s="10"/>
      <c r="C82" s="2"/>
      <c r="D82" s="13"/>
      <c r="E82" s="9"/>
      <c r="F82" s="9"/>
      <c r="G82" s="7"/>
    </row>
    <row r="83" spans="1:7">
      <c r="A83" s="10"/>
      <c r="C83" s="2"/>
      <c r="D83" s="13"/>
      <c r="E83" s="9"/>
      <c r="F83" s="9"/>
      <c r="G83" s="7"/>
    </row>
    <row r="84" spans="1:7">
      <c r="A84" s="10"/>
      <c r="C84" s="2"/>
      <c r="D84" s="13"/>
      <c r="E84" s="9"/>
      <c r="F84" s="9"/>
      <c r="G84" s="7"/>
    </row>
    <row r="85" spans="1:7">
      <c r="A85" s="10"/>
      <c r="C85" s="11"/>
      <c r="D85" s="13"/>
      <c r="E85" s="9"/>
      <c r="F85" s="9"/>
      <c r="G85" s="15"/>
    </row>
    <row r="86" spans="1:7">
      <c r="A86" s="10"/>
      <c r="C86" s="11"/>
      <c r="D86" s="2"/>
      <c r="E86" s="5"/>
      <c r="F86" s="5"/>
      <c r="G86" s="6"/>
    </row>
    <row r="87" spans="1:7" ht="6.95" customHeight="1">
      <c r="A87" s="10"/>
      <c r="C87" s="2"/>
      <c r="D87" s="2"/>
      <c r="E87" s="9"/>
      <c r="F87" s="9"/>
      <c r="G87" s="7"/>
    </row>
    <row r="88" spans="1:7">
      <c r="A88" s="10"/>
      <c r="C88" s="2"/>
      <c r="D88" s="13"/>
      <c r="E88" s="9"/>
      <c r="F88" s="9"/>
      <c r="G88" s="7"/>
    </row>
    <row r="89" spans="1:7">
      <c r="A89" s="10"/>
      <c r="C89" s="2"/>
      <c r="D89" s="13"/>
      <c r="E89" s="9"/>
      <c r="F89" s="9"/>
      <c r="G89" s="7"/>
    </row>
    <row r="90" spans="1:7">
      <c r="A90" s="10"/>
      <c r="C90" s="2"/>
      <c r="D90" s="13"/>
      <c r="E90" s="9"/>
      <c r="F90" s="9"/>
      <c r="G90" s="7"/>
    </row>
    <row r="91" spans="1:7">
      <c r="A91" s="10"/>
      <c r="C91" s="11"/>
      <c r="D91" s="2"/>
      <c r="E91" s="5"/>
      <c r="F91" s="5"/>
      <c r="G91" s="6"/>
    </row>
    <row r="92" spans="1:7" ht="6.95" customHeight="1">
      <c r="A92" s="10"/>
      <c r="C92" s="2"/>
      <c r="D92" s="2"/>
      <c r="E92" s="9"/>
      <c r="F92" s="9"/>
      <c r="G92" s="7"/>
    </row>
    <row r="93" spans="1:7">
      <c r="A93" s="10"/>
      <c r="C93" s="2"/>
      <c r="D93" s="13"/>
      <c r="E93" s="9"/>
      <c r="F93" s="9"/>
      <c r="G93" s="7"/>
    </row>
    <row r="94" spans="1:7">
      <c r="A94" s="10"/>
      <c r="C94" s="2"/>
      <c r="D94" s="13"/>
      <c r="E94" s="9"/>
      <c r="F94" s="9"/>
      <c r="G94" s="7"/>
    </row>
    <row r="95" spans="1:7">
      <c r="A95" s="10"/>
      <c r="C95" s="2"/>
      <c r="D95" s="13"/>
      <c r="E95" s="9"/>
      <c r="F95" s="9"/>
      <c r="G95" s="7"/>
    </row>
    <row r="96" spans="1:7">
      <c r="A96" s="10"/>
      <c r="C96" s="2"/>
      <c r="D96" s="13"/>
      <c r="E96" s="9"/>
      <c r="F96" s="9"/>
      <c r="G96" s="7"/>
    </row>
    <row r="97" spans="1:7">
      <c r="A97" s="10"/>
      <c r="C97" s="2"/>
      <c r="D97" s="13"/>
      <c r="E97" s="9"/>
      <c r="F97" s="9"/>
      <c r="G97" s="7"/>
    </row>
    <row r="98" spans="1:7">
      <c r="A98" s="10"/>
      <c r="C98" s="2"/>
      <c r="D98" s="13"/>
      <c r="E98" s="9"/>
      <c r="F98" s="9"/>
      <c r="G98" s="7"/>
    </row>
    <row r="99" spans="1:7">
      <c r="A99" s="10"/>
      <c r="G99" s="14"/>
    </row>
    <row r="100" spans="1:7">
      <c r="A100" s="10"/>
      <c r="C100" s="11"/>
      <c r="D100" s="2"/>
      <c r="E100" s="5"/>
      <c r="F100" s="5"/>
      <c r="G100" s="6"/>
    </row>
    <row r="101" spans="1:7" ht="6.95" customHeight="1">
      <c r="A101" s="10"/>
      <c r="C101" s="2"/>
      <c r="D101" s="2"/>
      <c r="E101" s="9"/>
      <c r="F101" s="9"/>
      <c r="G101" s="7"/>
    </row>
    <row r="102" spans="1:7">
      <c r="A102" s="10"/>
      <c r="C102" s="2"/>
      <c r="D102" s="13"/>
      <c r="E102" s="9"/>
      <c r="F102" s="9"/>
      <c r="G102" s="7"/>
    </row>
    <row r="103" spans="1:7">
      <c r="A103" s="10"/>
      <c r="C103" s="2"/>
      <c r="D103" s="13"/>
      <c r="E103" s="9"/>
      <c r="F103" s="9"/>
      <c r="G103" s="7"/>
    </row>
    <row r="104" spans="1:7">
      <c r="A104" s="10"/>
      <c r="C104" s="2"/>
      <c r="D104" s="13"/>
      <c r="E104" s="9"/>
      <c r="F104" s="9"/>
      <c r="G104" s="7"/>
    </row>
    <row r="106" spans="1:7">
      <c r="A106" s="10"/>
      <c r="C106" s="11"/>
      <c r="D106" s="2"/>
      <c r="E106" s="5"/>
      <c r="F106" s="5"/>
      <c r="G106" s="6"/>
    </row>
    <row r="107" spans="1:7">
      <c r="A107" s="10"/>
      <c r="C107" s="2"/>
      <c r="D107" s="2"/>
      <c r="E107" s="9"/>
      <c r="F107" s="9"/>
      <c r="G107" s="7"/>
    </row>
    <row r="108" spans="1:7">
      <c r="A108" s="10"/>
      <c r="C108" s="2"/>
      <c r="D108" s="13"/>
      <c r="E108" s="9"/>
      <c r="F108" s="9"/>
      <c r="G108" s="7"/>
    </row>
    <row r="109" spans="1:7">
      <c r="A109" s="10"/>
      <c r="C109" s="2"/>
      <c r="D109" s="13"/>
      <c r="E109" s="9"/>
      <c r="F109" s="9"/>
      <c r="G109" s="7"/>
    </row>
    <row r="110" spans="1:7">
      <c r="A110" s="10"/>
      <c r="C110" s="2"/>
      <c r="D110" s="13"/>
      <c r="E110" s="9"/>
      <c r="F110" s="9"/>
      <c r="G110" s="7"/>
    </row>
  </sheetData>
  <sheetProtection selectLockedCells="1"/>
  <mergeCells count="5">
    <mergeCell ref="A64:G64"/>
    <mergeCell ref="A63:G63"/>
    <mergeCell ref="A3:H3"/>
    <mergeCell ref="A6:H9"/>
    <mergeCell ref="A2:H2"/>
  </mergeCells>
  <printOptions horizontalCentered="1"/>
  <pageMargins left="0.23622047244094491" right="0.23622047244094491" top="0.23622047244094491" bottom="0.98425196850393704" header="0" footer="0.51181102362204722"/>
  <pageSetup paperSize="9" scale="96" firstPageNumber="0" orientation="portrait" horizontalDpi="300" verticalDpi="300" r:id="rId1"/>
  <headerFooter alignWithMargins="0">
    <oddFooter>&amp;L&amp;8Cateringsangebot&amp;R&amp;8Alle Preise in CHF inkl. MwSt.</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9">
    <tabColor theme="3"/>
  </sheetPr>
  <dimension ref="A1:I45"/>
  <sheetViews>
    <sheetView showGridLines="0" view="pageLayout" zoomScaleNormal="85" zoomScaleSheetLayoutView="115" workbookViewId="0">
      <selection activeCell="D10" sqref="D10"/>
    </sheetView>
  </sheetViews>
  <sheetFormatPr baseColWidth="10" defaultRowHeight="14.25"/>
  <cols>
    <col min="1" max="1" width="4" style="74" customWidth="1"/>
    <col min="2" max="2" width="2.7109375" style="74" customWidth="1"/>
    <col min="3" max="3" width="28.5703125" style="74" customWidth="1"/>
    <col min="4" max="4" width="29.42578125" style="74" customWidth="1"/>
    <col min="5" max="5" width="7.5703125" style="89" customWidth="1"/>
    <col min="6" max="6" width="1.7109375" style="89" customWidth="1"/>
    <col min="7" max="7" width="8.28515625" style="89" customWidth="1"/>
    <col min="8" max="8" width="13.7109375" style="95" bestFit="1" customWidth="1"/>
    <col min="9" max="9" width="13.7109375" style="133" bestFit="1" customWidth="1"/>
    <col min="10" max="16384" width="11.42578125" style="74"/>
  </cols>
  <sheetData>
    <row r="1" spans="1:9" ht="54" customHeight="1">
      <c r="A1" s="274"/>
      <c r="B1" s="274"/>
      <c r="C1" s="274"/>
      <c r="D1" s="274"/>
      <c r="E1" s="274"/>
      <c r="F1" s="274"/>
      <c r="G1" s="274"/>
      <c r="H1" s="274"/>
    </row>
    <row r="2" spans="1:9" ht="54" customHeight="1">
      <c r="A2" s="281" t="s">
        <v>300</v>
      </c>
      <c r="B2" s="281"/>
      <c r="C2" s="281"/>
      <c r="D2" s="281"/>
      <c r="E2" s="281"/>
      <c r="F2" s="281"/>
      <c r="G2" s="281"/>
      <c r="H2" s="281"/>
      <c r="I2" s="217"/>
    </row>
    <row r="3" spans="1:9">
      <c r="C3" s="218"/>
      <c r="D3" s="218"/>
      <c r="E3" s="218"/>
      <c r="F3" s="218"/>
      <c r="G3" s="218"/>
      <c r="H3" s="218"/>
    </row>
    <row r="4" spans="1:9">
      <c r="C4" s="165" t="s">
        <v>172</v>
      </c>
      <c r="D4" s="165"/>
      <c r="E4" s="165"/>
      <c r="F4" s="157"/>
      <c r="G4" s="157"/>
      <c r="H4" s="166"/>
    </row>
    <row r="5" spans="1:9">
      <c r="C5" s="219" t="s">
        <v>93</v>
      </c>
      <c r="D5" s="219"/>
      <c r="E5" s="165"/>
      <c r="F5" s="140"/>
      <c r="G5" s="140"/>
      <c r="H5" s="141"/>
    </row>
    <row r="6" spans="1:9">
      <c r="C6" s="219" t="s">
        <v>94</v>
      </c>
      <c r="D6" s="219"/>
      <c r="E6" s="165"/>
      <c r="F6" s="140"/>
      <c r="G6" s="140"/>
      <c r="H6" s="141"/>
    </row>
    <row r="7" spans="1:9">
      <c r="C7" s="219"/>
      <c r="D7" s="219"/>
      <c r="E7" s="165"/>
      <c r="F7" s="140"/>
      <c r="G7" s="140"/>
      <c r="H7" s="141"/>
    </row>
    <row r="8" spans="1:9">
      <c r="C8" s="219" t="s">
        <v>95</v>
      </c>
      <c r="D8" s="219"/>
      <c r="E8" s="165"/>
      <c r="F8" s="140"/>
      <c r="G8" s="140"/>
      <c r="H8" s="141"/>
    </row>
    <row r="9" spans="1:9">
      <c r="C9" s="219" t="s">
        <v>96</v>
      </c>
      <c r="D9" s="219"/>
      <c r="E9" s="165"/>
      <c r="F9" s="140"/>
      <c r="G9" s="140"/>
      <c r="H9" s="141"/>
    </row>
    <row r="10" spans="1:9">
      <c r="C10" s="219"/>
      <c r="D10" s="219"/>
      <c r="E10" s="165"/>
      <c r="F10" s="140"/>
      <c r="G10" s="140"/>
      <c r="H10" s="141"/>
    </row>
    <row r="11" spans="1:9">
      <c r="C11" s="220" t="s">
        <v>11</v>
      </c>
      <c r="D11" s="220"/>
      <c r="E11" s="220"/>
      <c r="F11" s="220"/>
      <c r="G11" s="220"/>
      <c r="H11" s="220"/>
    </row>
    <row r="12" spans="1:9">
      <c r="C12" s="294" t="s">
        <v>171</v>
      </c>
      <c r="D12" s="294"/>
      <c r="E12" s="294"/>
      <c r="F12" s="294"/>
      <c r="G12" s="294"/>
      <c r="H12" s="294"/>
    </row>
    <row r="13" spans="1:9" ht="12.75" customHeight="1">
      <c r="C13" s="221" t="s">
        <v>139</v>
      </c>
      <c r="D13" s="221"/>
      <c r="E13" s="221"/>
      <c r="F13" s="221"/>
      <c r="G13" s="221"/>
      <c r="H13" s="221"/>
    </row>
    <row r="14" spans="1:9">
      <c r="C14" s="222" t="s">
        <v>140</v>
      </c>
      <c r="D14" s="221"/>
      <c r="E14" s="221"/>
      <c r="F14" s="221"/>
      <c r="G14" s="221"/>
      <c r="H14" s="221"/>
    </row>
    <row r="15" spans="1:9">
      <c r="C15" s="222" t="s">
        <v>141</v>
      </c>
      <c r="D15" s="223"/>
      <c r="E15" s="223"/>
      <c r="F15" s="223"/>
      <c r="G15" s="224"/>
      <c r="H15" s="225"/>
    </row>
    <row r="16" spans="1:9">
      <c r="C16" s="222"/>
      <c r="D16" s="223"/>
      <c r="E16" s="223"/>
      <c r="F16" s="223"/>
      <c r="G16" s="224"/>
      <c r="H16" s="225"/>
    </row>
    <row r="17" spans="3:8" ht="12.75" customHeight="1">
      <c r="C17" s="295" t="s">
        <v>142</v>
      </c>
      <c r="D17" s="295"/>
      <c r="E17" s="295"/>
      <c r="F17" s="295"/>
      <c r="G17" s="295"/>
      <c r="H17" s="295"/>
    </row>
    <row r="18" spans="3:8">
      <c r="C18" s="222" t="s">
        <v>143</v>
      </c>
      <c r="D18" s="223"/>
      <c r="E18" s="223"/>
      <c r="F18" s="223"/>
      <c r="G18" s="224"/>
      <c r="H18" s="225"/>
    </row>
    <row r="19" spans="3:8">
      <c r="C19" s="226" t="s">
        <v>144</v>
      </c>
      <c r="D19" s="223"/>
      <c r="E19" s="223"/>
      <c r="F19" s="223"/>
      <c r="G19" s="224"/>
      <c r="H19" s="225"/>
    </row>
    <row r="20" spans="3:8">
      <c r="C20" s="227"/>
      <c r="D20" s="228"/>
      <c r="E20" s="228"/>
      <c r="F20" s="228"/>
      <c r="G20" s="140"/>
      <c r="H20" s="141"/>
    </row>
    <row r="21" spans="3:8">
      <c r="C21" s="219"/>
      <c r="D21" s="219"/>
      <c r="E21" s="165"/>
      <c r="F21" s="140"/>
      <c r="G21" s="140"/>
      <c r="H21" s="141"/>
    </row>
    <row r="22" spans="3:8">
      <c r="C22" s="229" t="s">
        <v>97</v>
      </c>
      <c r="D22" s="293"/>
      <c r="E22" s="293"/>
      <c r="F22" s="293"/>
      <c r="G22" s="293"/>
      <c r="H22" s="293"/>
    </row>
    <row r="23" spans="3:8">
      <c r="C23" s="229" t="s">
        <v>98</v>
      </c>
      <c r="D23" s="296"/>
      <c r="E23" s="296"/>
      <c r="F23" s="296"/>
      <c r="G23" s="296"/>
      <c r="H23" s="296"/>
    </row>
    <row r="24" spans="3:8">
      <c r="C24" s="231" t="s">
        <v>60</v>
      </c>
      <c r="D24" s="296"/>
      <c r="E24" s="296"/>
      <c r="F24" s="296"/>
      <c r="G24" s="296"/>
      <c r="H24" s="296"/>
    </row>
    <row r="25" spans="3:8">
      <c r="C25" s="229" t="s">
        <v>99</v>
      </c>
      <c r="D25" s="293"/>
      <c r="E25" s="293"/>
      <c r="F25" s="293"/>
      <c r="G25" s="293"/>
      <c r="H25" s="293"/>
    </row>
    <row r="26" spans="3:8">
      <c r="C26" s="229" t="s">
        <v>86</v>
      </c>
      <c r="D26" s="293"/>
      <c r="E26" s="293"/>
      <c r="F26" s="293"/>
      <c r="G26" s="293"/>
      <c r="H26" s="293"/>
    </row>
    <row r="27" spans="3:8">
      <c r="C27" s="229" t="s">
        <v>100</v>
      </c>
      <c r="D27" s="293"/>
      <c r="E27" s="293"/>
      <c r="F27" s="293"/>
      <c r="G27" s="293"/>
      <c r="H27" s="293"/>
    </row>
    <row r="28" spans="3:8">
      <c r="C28" s="229" t="s">
        <v>101</v>
      </c>
      <c r="D28" s="230"/>
      <c r="E28" s="230"/>
      <c r="F28" s="230"/>
      <c r="G28" s="230"/>
      <c r="H28" s="230"/>
    </row>
    <row r="29" spans="3:8">
      <c r="C29" s="229"/>
      <c r="D29" s="232"/>
      <c r="E29" s="232"/>
      <c r="F29" s="232"/>
      <c r="G29" s="232"/>
      <c r="H29" s="232"/>
    </row>
    <row r="30" spans="3:8">
      <c r="C30" s="229" t="s">
        <v>66</v>
      </c>
      <c r="D30" s="293"/>
      <c r="E30" s="293"/>
      <c r="F30" s="293"/>
      <c r="G30" s="293"/>
      <c r="H30" s="293"/>
    </row>
    <row r="31" spans="3:8">
      <c r="C31" s="229" t="s">
        <v>67</v>
      </c>
      <c r="D31" s="293"/>
      <c r="E31" s="293"/>
      <c r="F31" s="293"/>
      <c r="G31" s="293"/>
      <c r="H31" s="293"/>
    </row>
    <row r="32" spans="3:8">
      <c r="C32" s="229" t="s">
        <v>102</v>
      </c>
      <c r="D32" s="293"/>
      <c r="E32" s="293"/>
      <c r="F32" s="293"/>
      <c r="G32" s="293"/>
      <c r="H32" s="293"/>
    </row>
    <row r="33" spans="3:8">
      <c r="C33" s="229" t="s">
        <v>103</v>
      </c>
      <c r="D33" s="293"/>
      <c r="E33" s="293"/>
      <c r="F33" s="293"/>
      <c r="G33" s="293"/>
      <c r="H33" s="293"/>
    </row>
    <row r="34" spans="3:8">
      <c r="C34" s="177" t="s">
        <v>70</v>
      </c>
      <c r="D34" s="293"/>
      <c r="E34" s="293"/>
      <c r="F34" s="293"/>
      <c r="G34" s="293"/>
      <c r="H34" s="293"/>
    </row>
    <row r="35" spans="3:8">
      <c r="C35" s="233"/>
      <c r="D35" s="219"/>
      <c r="E35" s="165"/>
      <c r="F35" s="140"/>
      <c r="G35" s="140"/>
      <c r="H35" s="141"/>
    </row>
    <row r="36" spans="3:8" ht="16.5" customHeight="1">
      <c r="C36" s="234" t="s">
        <v>104</v>
      </c>
      <c r="D36" s="297" t="s">
        <v>105</v>
      </c>
      <c r="E36" s="297"/>
      <c r="F36" s="297"/>
      <c r="G36" s="297"/>
      <c r="H36" s="297"/>
    </row>
    <row r="37" spans="3:8" ht="16.5" customHeight="1">
      <c r="C37" s="236" t="s">
        <v>106</v>
      </c>
      <c r="D37" s="297" t="s">
        <v>107</v>
      </c>
      <c r="E37" s="297"/>
      <c r="F37" s="297"/>
      <c r="G37" s="297"/>
      <c r="H37" s="297"/>
    </row>
    <row r="38" spans="3:8" ht="16.5" customHeight="1">
      <c r="C38" s="237" t="s">
        <v>108</v>
      </c>
      <c r="D38" s="297" t="s">
        <v>109</v>
      </c>
      <c r="E38" s="297"/>
      <c r="F38" s="297"/>
      <c r="G38" s="297"/>
      <c r="H38" s="297"/>
    </row>
    <row r="39" spans="3:8" ht="16.5" customHeight="1">
      <c r="C39" s="234"/>
      <c r="D39" s="297" t="s">
        <v>110</v>
      </c>
      <c r="E39" s="297"/>
      <c r="F39" s="297"/>
      <c r="G39" s="297"/>
      <c r="H39" s="297"/>
    </row>
    <row r="40" spans="3:8" ht="16.5" customHeight="1">
      <c r="C40" s="234"/>
      <c r="D40" s="297" t="s">
        <v>111</v>
      </c>
      <c r="E40" s="297"/>
      <c r="F40" s="297"/>
      <c r="G40" s="297"/>
      <c r="H40" s="297"/>
    </row>
    <row r="41" spans="3:8" ht="16.5" customHeight="1">
      <c r="C41" s="234" t="s">
        <v>112</v>
      </c>
      <c r="D41" s="235" t="s">
        <v>174</v>
      </c>
      <c r="E41" s="235" t="s">
        <v>173</v>
      </c>
      <c r="F41" s="235"/>
      <c r="G41" s="235"/>
      <c r="H41" s="235"/>
    </row>
    <row r="42" spans="3:8">
      <c r="C42" s="238"/>
      <c r="D42" s="239"/>
      <c r="E42" s="135"/>
      <c r="F42" s="140"/>
      <c r="G42" s="140"/>
      <c r="H42" s="141"/>
    </row>
    <row r="43" spans="3:8">
      <c r="C43" s="240" t="s">
        <v>113</v>
      </c>
      <c r="D43" s="293"/>
      <c r="E43" s="293"/>
      <c r="F43" s="293"/>
      <c r="G43" s="293"/>
      <c r="H43" s="293"/>
    </row>
    <row r="44" spans="3:8">
      <c r="C44" s="240" t="s">
        <v>114</v>
      </c>
      <c r="D44" s="293"/>
      <c r="E44" s="293"/>
      <c r="F44" s="293"/>
      <c r="G44" s="293"/>
      <c r="H44" s="293"/>
    </row>
    <row r="45" spans="3:8">
      <c r="C45" s="241"/>
      <c r="D45" s="293"/>
      <c r="E45" s="293"/>
      <c r="F45" s="293"/>
      <c r="G45" s="293"/>
      <c r="H45" s="293"/>
    </row>
  </sheetData>
  <sheetProtection algorithmName="SHA-512" hashValue="PNfRb4ZOKCyu2TRw9pyhKpMCHpp2QPJilnVuYDEePLtnsq9RRRhFSzRFo0Wr+WCBoYR5aLX+UFw6Qx1zb+gZYQ==" saltValue="O4DhCFTfTmoArdNMqBzd/Q==" spinCount="100000" sheet="1" selectLockedCells="1"/>
  <mergeCells count="23">
    <mergeCell ref="D45:H45"/>
    <mergeCell ref="D34:H34"/>
    <mergeCell ref="D36:H36"/>
    <mergeCell ref="D43:H43"/>
    <mergeCell ref="D44:H44"/>
    <mergeCell ref="D37:H37"/>
    <mergeCell ref="D38:H38"/>
    <mergeCell ref="D39:H39"/>
    <mergeCell ref="D40:H40"/>
    <mergeCell ref="A1:H1"/>
    <mergeCell ref="A2:H2"/>
    <mergeCell ref="C12:H12"/>
    <mergeCell ref="C17:H17"/>
    <mergeCell ref="D27:H27"/>
    <mergeCell ref="D22:H22"/>
    <mergeCell ref="D23:H23"/>
    <mergeCell ref="D24:H24"/>
    <mergeCell ref="D25:H25"/>
    <mergeCell ref="D30:H30"/>
    <mergeCell ref="D31:H31"/>
    <mergeCell ref="D32:H32"/>
    <mergeCell ref="D33:H33"/>
    <mergeCell ref="D26:H26"/>
  </mergeCells>
  <hyperlinks>
    <hyperlink ref="C19" r:id="rId1" xr:uid="{00000000-0004-0000-0700-000000000000}"/>
  </hyperlinks>
  <printOptions horizontalCentered="1"/>
  <pageMargins left="0.23622047244094491" right="0.23622047244094491" top="0.23622047244094491" bottom="0.98425196850393704" header="0" footer="0.51181102362204722"/>
  <pageSetup paperSize="9" scale="92" firstPageNumber="0" orientation="portrait" horizontalDpi="4294967295" verticalDpi="300" r:id="rId2"/>
  <headerFooter alignWithMargins="0">
    <oddFooter>&amp;L&amp;8Anfrage VIP-Event&amp;R&amp;8Alle Preise in CHF inkl. MwSt.</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locked="0" defaultSize="0" autoFill="0" autoLine="0" autoPict="0">
                <anchor moveWithCells="1">
                  <from>
                    <xdr:col>2</xdr:col>
                    <xdr:colOff>1733550</xdr:colOff>
                    <xdr:row>40</xdr:row>
                    <xdr:rowOff>0</xdr:rowOff>
                  </from>
                  <to>
                    <xdr:col>3</xdr:col>
                    <xdr:colOff>133350</xdr:colOff>
                    <xdr:row>41</xdr:row>
                    <xdr:rowOff>9525</xdr:rowOff>
                  </to>
                </anchor>
              </controlPr>
            </control>
          </mc:Choice>
        </mc:AlternateContent>
        <mc:AlternateContent xmlns:mc="http://schemas.openxmlformats.org/markup-compatibility/2006">
          <mc:Choice Requires="x14">
            <control shapeId="29698" r:id="rId6" name="Check Box 2">
              <controlPr locked="0" defaultSize="0" autoFill="0" autoLine="0" autoPict="0">
                <anchor moveWithCells="1">
                  <from>
                    <xdr:col>2</xdr:col>
                    <xdr:colOff>1733550</xdr:colOff>
                    <xdr:row>38</xdr:row>
                    <xdr:rowOff>0</xdr:rowOff>
                  </from>
                  <to>
                    <xdr:col>3</xdr:col>
                    <xdr:colOff>133350</xdr:colOff>
                    <xdr:row>39</xdr:row>
                    <xdr:rowOff>9525</xdr:rowOff>
                  </to>
                </anchor>
              </controlPr>
            </control>
          </mc:Choice>
        </mc:AlternateContent>
        <mc:AlternateContent xmlns:mc="http://schemas.openxmlformats.org/markup-compatibility/2006">
          <mc:Choice Requires="x14">
            <control shapeId="29699" r:id="rId7" name="Check Box 3">
              <controlPr locked="0" defaultSize="0" autoFill="0" autoLine="0" autoPict="0">
                <anchor moveWithCells="1">
                  <from>
                    <xdr:col>2</xdr:col>
                    <xdr:colOff>1733550</xdr:colOff>
                    <xdr:row>37</xdr:row>
                    <xdr:rowOff>0</xdr:rowOff>
                  </from>
                  <to>
                    <xdr:col>3</xdr:col>
                    <xdr:colOff>133350</xdr:colOff>
                    <xdr:row>38</xdr:row>
                    <xdr:rowOff>9525</xdr:rowOff>
                  </to>
                </anchor>
              </controlPr>
            </control>
          </mc:Choice>
        </mc:AlternateContent>
        <mc:AlternateContent xmlns:mc="http://schemas.openxmlformats.org/markup-compatibility/2006">
          <mc:Choice Requires="x14">
            <control shapeId="29700" r:id="rId8" name="Check Box 4">
              <controlPr locked="0" defaultSize="0" autoFill="0" autoLine="0" autoPict="0">
                <anchor moveWithCells="1">
                  <from>
                    <xdr:col>2</xdr:col>
                    <xdr:colOff>1724025</xdr:colOff>
                    <xdr:row>36</xdr:row>
                    <xdr:rowOff>0</xdr:rowOff>
                  </from>
                  <to>
                    <xdr:col>3</xdr:col>
                    <xdr:colOff>123825</xdr:colOff>
                    <xdr:row>37</xdr:row>
                    <xdr:rowOff>9525</xdr:rowOff>
                  </to>
                </anchor>
              </controlPr>
            </control>
          </mc:Choice>
        </mc:AlternateContent>
        <mc:AlternateContent xmlns:mc="http://schemas.openxmlformats.org/markup-compatibility/2006">
          <mc:Choice Requires="x14">
            <control shapeId="29701" r:id="rId9" name="Check Box 5">
              <controlPr locked="0" defaultSize="0" autoFill="0" autoLine="0" autoPict="0">
                <anchor moveWithCells="1">
                  <from>
                    <xdr:col>2</xdr:col>
                    <xdr:colOff>1733550</xdr:colOff>
                    <xdr:row>34</xdr:row>
                    <xdr:rowOff>133350</xdr:rowOff>
                  </from>
                  <to>
                    <xdr:col>3</xdr:col>
                    <xdr:colOff>133350</xdr:colOff>
                    <xdr:row>35</xdr:row>
                    <xdr:rowOff>171450</xdr:rowOff>
                  </to>
                </anchor>
              </controlPr>
            </control>
          </mc:Choice>
        </mc:AlternateContent>
        <mc:AlternateContent xmlns:mc="http://schemas.openxmlformats.org/markup-compatibility/2006">
          <mc:Choice Requires="x14">
            <control shapeId="29702" r:id="rId10" name="Check Box 6">
              <controlPr locked="0" defaultSize="0" autoFill="0" autoLine="0" autoPict="0">
                <anchor moveWithCells="1">
                  <from>
                    <xdr:col>2</xdr:col>
                    <xdr:colOff>1724025</xdr:colOff>
                    <xdr:row>40</xdr:row>
                    <xdr:rowOff>0</xdr:rowOff>
                  </from>
                  <to>
                    <xdr:col>3</xdr:col>
                    <xdr:colOff>123825</xdr:colOff>
                    <xdr:row>41</xdr:row>
                    <xdr:rowOff>0</xdr:rowOff>
                  </to>
                </anchor>
              </controlPr>
            </control>
          </mc:Choice>
        </mc:AlternateContent>
        <mc:AlternateContent xmlns:mc="http://schemas.openxmlformats.org/markup-compatibility/2006">
          <mc:Choice Requires="x14">
            <control shapeId="29703" r:id="rId11" name="Check Box 7">
              <controlPr locked="0" defaultSize="0" autoFill="0" autoLine="0" autoPict="0">
                <anchor moveWithCells="1">
                  <from>
                    <xdr:col>4</xdr:col>
                    <xdr:colOff>0</xdr:colOff>
                    <xdr:row>40</xdr:row>
                    <xdr:rowOff>0</xdr:rowOff>
                  </from>
                  <to>
                    <xdr:col>4</xdr:col>
                    <xdr:colOff>304800</xdr:colOff>
                    <xdr:row>41</xdr:row>
                    <xdr:rowOff>9525</xdr:rowOff>
                  </to>
                </anchor>
              </controlPr>
            </control>
          </mc:Choice>
        </mc:AlternateContent>
        <mc:AlternateContent xmlns:mc="http://schemas.openxmlformats.org/markup-compatibility/2006">
          <mc:Choice Requires="x14">
            <control shapeId="29709" r:id="rId12" name="Check Box 13">
              <controlPr locked="0" defaultSize="0" autoFill="0" autoLine="0" autoPict="0">
                <anchor moveWithCells="1">
                  <from>
                    <xdr:col>2</xdr:col>
                    <xdr:colOff>1724025</xdr:colOff>
                    <xdr:row>39</xdr:row>
                    <xdr:rowOff>0</xdr:rowOff>
                  </from>
                  <to>
                    <xdr:col>3</xdr:col>
                    <xdr:colOff>123825</xdr:colOff>
                    <xdr:row>40</xdr:row>
                    <xdr:rowOff>0</xdr:rowOff>
                  </to>
                </anchor>
              </controlPr>
            </control>
          </mc:Choice>
        </mc:AlternateContent>
        <mc:AlternateContent xmlns:mc="http://schemas.openxmlformats.org/markup-compatibility/2006">
          <mc:Choice Requires="x14">
            <control shapeId="29710" r:id="rId13" name="Check Box 14">
              <controlPr locked="0" defaultSize="0" autoFill="0" autoLine="0" autoPict="0">
                <anchor moveWithCells="1">
                  <from>
                    <xdr:col>4</xdr:col>
                    <xdr:colOff>0</xdr:colOff>
                    <xdr:row>39</xdr:row>
                    <xdr:rowOff>200025</xdr:rowOff>
                  </from>
                  <to>
                    <xdr:col>4</xdr:col>
                    <xdr:colOff>304800</xdr:colOff>
                    <xdr:row>41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rgb="FF82BC00"/>
  </sheetPr>
  <dimension ref="A1:O117"/>
  <sheetViews>
    <sheetView showGridLines="0" showRowColHeaders="0" view="pageLayout" topLeftCell="A33" zoomScaleNormal="100" zoomScaleSheetLayoutView="100" workbookViewId="0">
      <selection activeCell="I63" sqref="I63"/>
    </sheetView>
  </sheetViews>
  <sheetFormatPr baseColWidth="10" defaultColWidth="11.28515625" defaultRowHeight="14.25"/>
  <cols>
    <col min="1" max="1" width="4" style="74" customWidth="1"/>
    <col min="2" max="2" width="2.7109375" style="74" customWidth="1"/>
    <col min="3" max="3" width="28.5703125" style="74" customWidth="1"/>
    <col min="4" max="4" width="29.42578125" style="74" customWidth="1"/>
    <col min="5" max="5" width="7.5703125" style="89" customWidth="1"/>
    <col min="6" max="6" width="1.7109375" style="89" customWidth="1"/>
    <col min="7" max="7" width="7.85546875" style="89" customWidth="1"/>
    <col min="8" max="8" width="8.28515625" style="95" customWidth="1"/>
    <col min="9" max="9" width="11.42578125" style="74" customWidth="1"/>
    <col min="10" max="16384" width="11.28515625" style="74"/>
  </cols>
  <sheetData>
    <row r="1" spans="1:15" ht="54" customHeight="1">
      <c r="A1" s="274"/>
      <c r="B1" s="274"/>
      <c r="C1" s="274"/>
      <c r="D1" s="274"/>
      <c r="E1" s="274"/>
      <c r="F1" s="274"/>
      <c r="G1" s="274"/>
      <c r="H1" s="274"/>
    </row>
    <row r="2" spans="1:15" ht="54" customHeight="1">
      <c r="A2" s="298" t="s">
        <v>14</v>
      </c>
      <c r="B2" s="298"/>
      <c r="C2" s="298"/>
      <c r="D2" s="298"/>
      <c r="E2" s="298"/>
      <c r="F2" s="298"/>
      <c r="G2" s="298"/>
      <c r="H2" s="298"/>
    </row>
    <row r="3" spans="1:15">
      <c r="A3" s="242"/>
      <c r="C3" s="242"/>
      <c r="D3" s="243"/>
      <c r="F3" s="244"/>
      <c r="G3" s="245"/>
      <c r="H3" s="246"/>
    </row>
    <row r="4" spans="1:15" ht="12.75" customHeight="1"/>
    <row r="5" spans="1:15" ht="13.5" customHeight="1">
      <c r="A5" s="247"/>
      <c r="B5" s="178"/>
      <c r="C5" s="248"/>
      <c r="D5" s="178"/>
      <c r="E5" s="249"/>
      <c r="F5" s="249"/>
      <c r="G5" s="250"/>
      <c r="H5" s="249"/>
      <c r="I5" s="178"/>
      <c r="J5" s="178"/>
      <c r="K5" s="178"/>
      <c r="L5" s="178"/>
      <c r="M5" s="178"/>
      <c r="N5" s="178"/>
      <c r="O5" s="178"/>
    </row>
    <row r="6" spans="1:15" ht="10.5" customHeight="1">
      <c r="A6" s="178"/>
      <c r="B6" s="178"/>
      <c r="C6" s="251"/>
      <c r="D6" s="178"/>
      <c r="E6" s="252"/>
      <c r="F6" s="252"/>
      <c r="G6" s="253"/>
      <c r="H6" s="252"/>
      <c r="I6" s="178"/>
      <c r="J6" s="178"/>
      <c r="K6" s="178"/>
      <c r="L6" s="178"/>
      <c r="M6" s="178"/>
      <c r="N6" s="178"/>
      <c r="O6" s="178"/>
    </row>
    <row r="7" spans="1:15">
      <c r="A7" s="81"/>
      <c r="B7" s="81"/>
      <c r="C7" s="81"/>
      <c r="D7" s="81"/>
      <c r="E7" s="82"/>
      <c r="F7" s="82"/>
      <c r="G7" s="83"/>
      <c r="H7" s="254"/>
    </row>
    <row r="8" spans="1:15">
      <c r="A8" s="81"/>
      <c r="B8" s="81"/>
      <c r="C8" s="208"/>
      <c r="D8" s="81"/>
      <c r="E8" s="255"/>
      <c r="F8" s="255"/>
      <c r="G8" s="256"/>
      <c r="H8" s="255"/>
    </row>
    <row r="9" spans="1:15">
      <c r="A9" s="81"/>
      <c r="B9" s="81"/>
      <c r="C9" s="208"/>
      <c r="D9" s="81"/>
      <c r="E9" s="82"/>
      <c r="F9" s="82"/>
      <c r="G9" s="83"/>
      <c r="H9" s="254"/>
    </row>
    <row r="10" spans="1:15">
      <c r="A10" s="199"/>
      <c r="C10" s="81"/>
      <c r="D10" s="81"/>
      <c r="E10" s="82"/>
      <c r="F10" s="82"/>
      <c r="G10" s="83"/>
      <c r="H10" s="254"/>
    </row>
    <row r="11" spans="1:15">
      <c r="A11" s="199"/>
      <c r="C11" s="81"/>
      <c r="D11" s="81"/>
      <c r="E11" s="82"/>
      <c r="F11" s="82"/>
      <c r="G11" s="83"/>
      <c r="H11" s="254"/>
    </row>
    <row r="12" spans="1:15">
      <c r="A12" s="199"/>
      <c r="C12" s="81"/>
      <c r="D12" s="81"/>
      <c r="E12" s="82"/>
      <c r="F12" s="82"/>
      <c r="G12" s="83"/>
      <c r="H12" s="254"/>
    </row>
    <row r="13" spans="1:15">
      <c r="A13" s="199"/>
      <c r="C13" s="81"/>
      <c r="D13" s="81"/>
      <c r="E13" s="82"/>
      <c r="F13" s="82"/>
      <c r="G13" s="83"/>
      <c r="H13" s="254"/>
    </row>
    <row r="14" spans="1:15">
      <c r="A14" s="199"/>
      <c r="C14" s="81"/>
      <c r="D14" s="81"/>
      <c r="E14" s="82"/>
      <c r="F14" s="82"/>
      <c r="G14" s="83"/>
      <c r="H14" s="254"/>
    </row>
    <row r="15" spans="1:15">
      <c r="A15" s="199"/>
      <c r="C15" s="81"/>
      <c r="D15" s="81"/>
      <c r="E15" s="82"/>
      <c r="F15" s="82"/>
      <c r="G15" s="83"/>
      <c r="H15" s="254"/>
    </row>
    <row r="16" spans="1:15">
      <c r="A16" s="199"/>
      <c r="C16" s="81"/>
      <c r="D16" s="81"/>
      <c r="E16" s="82"/>
      <c r="F16" s="82"/>
      <c r="G16" s="83"/>
      <c r="H16" s="254"/>
    </row>
    <row r="17" spans="1:8">
      <c r="A17" s="199"/>
      <c r="C17" s="81"/>
      <c r="D17" s="81"/>
      <c r="E17" s="82"/>
      <c r="F17" s="82"/>
      <c r="G17" s="83"/>
      <c r="H17" s="254"/>
    </row>
    <row r="18" spans="1:8">
      <c r="A18" s="199"/>
      <c r="C18" s="81"/>
      <c r="D18" s="81"/>
      <c r="E18" s="82"/>
      <c r="F18" s="82"/>
      <c r="G18" s="83"/>
      <c r="H18" s="254"/>
    </row>
    <row r="19" spans="1:8">
      <c r="A19" s="199"/>
      <c r="C19" s="81"/>
      <c r="D19" s="81"/>
      <c r="E19" s="82"/>
      <c r="F19" s="82"/>
      <c r="G19" s="83"/>
      <c r="H19" s="254"/>
    </row>
    <row r="20" spans="1:8">
      <c r="A20" s="199"/>
      <c r="C20" s="81"/>
      <c r="D20" s="81"/>
      <c r="E20" s="82"/>
      <c r="F20" s="82"/>
      <c r="G20" s="83"/>
      <c r="H20" s="254"/>
    </row>
    <row r="21" spans="1:8">
      <c r="A21" s="199"/>
      <c r="C21" s="81"/>
      <c r="D21" s="81"/>
      <c r="E21" s="82"/>
      <c r="F21" s="82"/>
      <c r="G21" s="83"/>
      <c r="H21" s="254"/>
    </row>
    <row r="22" spans="1:8">
      <c r="A22" s="199"/>
      <c r="C22" s="81"/>
      <c r="D22" s="81"/>
      <c r="E22" s="82"/>
      <c r="F22" s="82"/>
      <c r="G22" s="83"/>
      <c r="H22" s="254"/>
    </row>
    <row r="23" spans="1:8">
      <c r="A23" s="199"/>
      <c r="C23" s="81"/>
      <c r="D23" s="81"/>
      <c r="E23" s="82"/>
      <c r="F23" s="82"/>
      <c r="G23" s="83"/>
      <c r="H23" s="254"/>
    </row>
    <row r="24" spans="1:8">
      <c r="A24" s="199"/>
      <c r="C24" s="81"/>
      <c r="D24" s="81"/>
      <c r="E24" s="82"/>
      <c r="F24" s="82"/>
      <c r="G24" s="83"/>
      <c r="H24" s="254"/>
    </row>
    <row r="25" spans="1:8">
      <c r="A25" s="199"/>
      <c r="C25" s="81"/>
      <c r="D25" s="81"/>
      <c r="E25" s="82"/>
      <c r="F25" s="82"/>
      <c r="G25" s="83"/>
      <c r="H25" s="254"/>
    </row>
    <row r="26" spans="1:8">
      <c r="A26" s="199"/>
      <c r="C26" s="81"/>
      <c r="D26" s="81"/>
      <c r="E26" s="82"/>
      <c r="F26" s="82"/>
      <c r="G26" s="83"/>
      <c r="H26" s="254"/>
    </row>
    <row r="27" spans="1:8">
      <c r="A27" s="199"/>
      <c r="C27" s="81"/>
      <c r="D27" s="81"/>
      <c r="E27" s="82"/>
      <c r="F27" s="82"/>
      <c r="G27" s="83"/>
      <c r="H27" s="254"/>
    </row>
    <row r="28" spans="1:8">
      <c r="A28" s="199"/>
      <c r="C28" s="81"/>
      <c r="D28" s="81"/>
      <c r="E28" s="82"/>
      <c r="F28" s="82"/>
      <c r="G28" s="83"/>
      <c r="H28" s="254"/>
    </row>
    <row r="29" spans="1:8">
      <c r="A29" s="199"/>
      <c r="C29" s="81"/>
      <c r="D29" s="81"/>
      <c r="E29" s="82"/>
      <c r="F29" s="82"/>
      <c r="G29" s="83"/>
      <c r="H29" s="254"/>
    </row>
    <row r="30" spans="1:8">
      <c r="A30" s="199"/>
      <c r="C30" s="81"/>
      <c r="D30" s="81"/>
      <c r="E30" s="82"/>
      <c r="F30" s="82"/>
      <c r="G30" s="83"/>
      <c r="H30" s="254"/>
    </row>
    <row r="31" spans="1:8">
      <c r="A31" s="199"/>
      <c r="C31" s="81"/>
      <c r="D31" s="81"/>
      <c r="E31" s="82"/>
      <c r="F31" s="82"/>
      <c r="G31" s="83"/>
      <c r="H31" s="254"/>
    </row>
    <row r="32" spans="1:8" ht="12" customHeight="1">
      <c r="A32" s="199"/>
      <c r="C32" s="81"/>
      <c r="D32" s="81"/>
      <c r="E32" s="82"/>
      <c r="F32" s="82"/>
      <c r="G32" s="83"/>
      <c r="H32" s="254"/>
    </row>
    <row r="33" spans="1:8">
      <c r="A33" s="199"/>
      <c r="C33" s="208"/>
      <c r="D33" s="81"/>
      <c r="E33" s="196"/>
      <c r="F33" s="196"/>
      <c r="G33" s="197"/>
      <c r="H33" s="196"/>
    </row>
    <row r="34" spans="1:8" ht="6.95" customHeight="1">
      <c r="A34" s="199"/>
      <c r="C34" s="81"/>
      <c r="D34" s="81"/>
      <c r="E34" s="82"/>
      <c r="F34" s="82"/>
      <c r="G34" s="83"/>
      <c r="H34" s="254"/>
    </row>
    <row r="35" spans="1:8">
      <c r="A35" s="199"/>
      <c r="C35" s="81"/>
      <c r="D35" s="81"/>
      <c r="E35" s="82"/>
      <c r="F35" s="82"/>
      <c r="G35" s="83"/>
      <c r="H35" s="254"/>
    </row>
    <row r="36" spans="1:8">
      <c r="A36" s="199"/>
      <c r="C36" s="81"/>
      <c r="D36" s="81"/>
      <c r="E36" s="82"/>
      <c r="F36" s="82"/>
      <c r="G36" s="83"/>
      <c r="H36" s="254"/>
    </row>
    <row r="37" spans="1:8">
      <c r="A37" s="199"/>
      <c r="C37" s="81"/>
      <c r="D37" s="81"/>
      <c r="E37" s="82"/>
      <c r="F37" s="82"/>
      <c r="G37" s="83"/>
      <c r="H37" s="254"/>
    </row>
    <row r="38" spans="1:8">
      <c r="A38" s="199"/>
      <c r="C38" s="81"/>
      <c r="D38" s="81"/>
      <c r="E38" s="82"/>
      <c r="F38" s="82"/>
      <c r="G38" s="83"/>
      <c r="H38" s="254"/>
    </row>
    <row r="39" spans="1:8">
      <c r="A39" s="199"/>
      <c r="C39" s="81"/>
      <c r="D39" s="81"/>
      <c r="E39" s="82"/>
      <c r="F39" s="82"/>
      <c r="G39" s="83"/>
      <c r="H39" s="254"/>
    </row>
    <row r="40" spans="1:8">
      <c r="A40" s="199"/>
    </row>
    <row r="41" spans="1:8">
      <c r="A41" s="199"/>
      <c r="C41" s="81"/>
      <c r="D41" s="81"/>
      <c r="E41" s="82"/>
      <c r="F41" s="82"/>
      <c r="G41" s="83"/>
      <c r="H41" s="254"/>
    </row>
    <row r="42" spans="1:8">
      <c r="A42" s="199"/>
      <c r="G42" s="242"/>
    </row>
    <row r="43" spans="1:8">
      <c r="A43" s="199"/>
      <c r="C43" s="208"/>
      <c r="D43" s="81"/>
      <c r="E43" s="196"/>
      <c r="F43" s="196"/>
      <c r="G43" s="197"/>
      <c r="H43" s="196"/>
    </row>
    <row r="44" spans="1:8" ht="6.95" customHeight="1">
      <c r="A44" s="199"/>
      <c r="C44" s="81"/>
      <c r="D44" s="81"/>
      <c r="E44" s="82"/>
      <c r="F44" s="82"/>
      <c r="G44" s="83"/>
      <c r="H44" s="254"/>
    </row>
    <row r="45" spans="1:8">
      <c r="A45" s="199"/>
      <c r="C45" s="81"/>
      <c r="D45" s="81"/>
      <c r="E45" s="82"/>
      <c r="F45" s="82"/>
      <c r="G45" s="83"/>
      <c r="H45" s="254"/>
    </row>
    <row r="46" spans="1:8">
      <c r="A46" s="199"/>
      <c r="C46" s="81"/>
      <c r="D46" s="81"/>
      <c r="E46" s="82"/>
      <c r="F46" s="82"/>
      <c r="G46" s="83"/>
      <c r="H46" s="254"/>
    </row>
    <row r="47" spans="1:8">
      <c r="A47" s="199"/>
      <c r="C47" s="81"/>
      <c r="D47" s="81"/>
      <c r="E47" s="82"/>
      <c r="F47" s="82"/>
      <c r="G47" s="83"/>
      <c r="H47" s="254"/>
    </row>
    <row r="48" spans="1:8">
      <c r="A48" s="199"/>
      <c r="C48" s="81"/>
      <c r="D48" s="81"/>
      <c r="E48" s="82"/>
      <c r="F48" s="82"/>
      <c r="G48" s="83"/>
      <c r="H48" s="254"/>
    </row>
    <row r="49" spans="1:8">
      <c r="A49" s="199"/>
      <c r="C49" s="81"/>
      <c r="D49" s="81"/>
      <c r="E49" s="82"/>
      <c r="F49" s="82"/>
      <c r="G49" s="83"/>
      <c r="H49" s="254"/>
    </row>
    <row r="50" spans="1:8">
      <c r="A50" s="199"/>
      <c r="C50" s="81"/>
      <c r="D50" s="81"/>
      <c r="E50" s="82"/>
      <c r="F50" s="82"/>
      <c r="G50" s="83"/>
      <c r="H50" s="254"/>
    </row>
    <row r="51" spans="1:8">
      <c r="A51" s="199"/>
      <c r="C51" s="81"/>
      <c r="D51" s="81"/>
      <c r="E51" s="82"/>
      <c r="F51" s="82"/>
      <c r="G51" s="83"/>
      <c r="H51" s="254"/>
    </row>
    <row r="52" spans="1:8">
      <c r="A52" s="199"/>
      <c r="C52" s="81"/>
      <c r="D52" s="86"/>
      <c r="E52" s="82"/>
      <c r="F52" s="82"/>
      <c r="G52" s="83"/>
      <c r="H52" s="254"/>
    </row>
    <row r="53" spans="1:8">
      <c r="A53" s="199"/>
      <c r="C53" s="81"/>
      <c r="D53" s="86"/>
      <c r="E53" s="82"/>
      <c r="F53" s="82"/>
      <c r="G53" s="83"/>
      <c r="H53" s="254"/>
    </row>
    <row r="54" spans="1:8" ht="54" customHeight="1">
      <c r="A54" s="199"/>
      <c r="D54" s="244"/>
      <c r="G54" s="242"/>
    </row>
    <row r="55" spans="1:8">
      <c r="A55" s="199"/>
      <c r="C55" s="208"/>
      <c r="D55" s="86"/>
      <c r="E55" s="196"/>
      <c r="F55" s="196"/>
      <c r="G55" s="197"/>
      <c r="H55" s="196"/>
    </row>
    <row r="56" spans="1:8" ht="6.95" customHeight="1">
      <c r="A56" s="199"/>
      <c r="C56" s="81"/>
      <c r="D56" s="86"/>
      <c r="E56" s="82"/>
      <c r="F56" s="82"/>
      <c r="G56" s="83"/>
      <c r="H56" s="254"/>
    </row>
    <row r="57" spans="1:8">
      <c r="A57" s="199"/>
      <c r="C57" s="81"/>
      <c r="D57" s="86"/>
      <c r="E57" s="82"/>
      <c r="F57" s="82"/>
      <c r="G57" s="83"/>
      <c r="H57" s="254"/>
    </row>
    <row r="58" spans="1:8">
      <c r="A58" s="199"/>
      <c r="C58" s="81"/>
      <c r="D58" s="86"/>
      <c r="E58" s="82"/>
      <c r="F58" s="82"/>
      <c r="G58" s="83"/>
      <c r="H58" s="254"/>
    </row>
    <row r="59" spans="1:8">
      <c r="A59" s="199"/>
      <c r="C59" s="81"/>
      <c r="D59" s="86"/>
      <c r="E59" s="82"/>
      <c r="F59" s="82"/>
      <c r="G59" s="83"/>
      <c r="H59" s="254"/>
    </row>
    <row r="60" spans="1:8">
      <c r="A60" s="199"/>
      <c r="C60" s="208"/>
      <c r="D60" s="86"/>
      <c r="E60" s="196"/>
      <c r="F60" s="196"/>
      <c r="G60" s="197"/>
      <c r="H60" s="196"/>
    </row>
    <row r="61" spans="1:8" ht="6.95" customHeight="1">
      <c r="A61" s="199"/>
      <c r="C61" s="81"/>
      <c r="D61" s="86"/>
      <c r="E61" s="82"/>
      <c r="F61" s="82"/>
      <c r="G61" s="83"/>
      <c r="H61" s="254"/>
    </row>
    <row r="62" spans="1:8">
      <c r="A62" s="199"/>
      <c r="C62" s="81"/>
      <c r="D62" s="86"/>
      <c r="E62" s="82"/>
      <c r="F62" s="82"/>
      <c r="G62" s="83"/>
      <c r="H62" s="254"/>
    </row>
    <row r="63" spans="1:8">
      <c r="A63" s="199"/>
      <c r="C63" s="81"/>
      <c r="D63" s="86"/>
      <c r="E63" s="82"/>
      <c r="F63" s="82"/>
      <c r="G63" s="83"/>
      <c r="H63" s="254"/>
    </row>
    <row r="64" spans="1:8">
      <c r="G64" s="242"/>
    </row>
    <row r="65" spans="1:8">
      <c r="A65" s="299"/>
      <c r="B65" s="299"/>
      <c r="C65" s="299"/>
      <c r="D65" s="299"/>
      <c r="E65" s="299"/>
      <c r="F65" s="299"/>
      <c r="G65" s="299"/>
      <c r="H65" s="299"/>
    </row>
    <row r="66" spans="1:8" ht="17.25">
      <c r="A66" s="300"/>
      <c r="B66" s="300"/>
      <c r="C66" s="300"/>
      <c r="D66" s="300"/>
      <c r="E66" s="300"/>
      <c r="F66" s="300"/>
      <c r="G66" s="300"/>
      <c r="H66" s="300"/>
    </row>
    <row r="67" spans="1:8">
      <c r="C67" s="81"/>
      <c r="D67" s="81"/>
      <c r="E67" s="82"/>
      <c r="F67" s="82"/>
      <c r="G67" s="83"/>
      <c r="H67" s="254"/>
    </row>
    <row r="68" spans="1:8">
      <c r="C68" s="208"/>
      <c r="D68" s="81"/>
      <c r="E68" s="196"/>
      <c r="F68" s="196"/>
      <c r="G68" s="197"/>
      <c r="H68" s="196"/>
    </row>
    <row r="69" spans="1:8" ht="6.95" customHeight="1">
      <c r="C69" s="81"/>
      <c r="D69" s="81"/>
      <c r="E69" s="82"/>
      <c r="F69" s="82"/>
      <c r="G69" s="83"/>
      <c r="H69" s="254"/>
    </row>
    <row r="70" spans="1:8">
      <c r="C70" s="81"/>
      <c r="D70" s="81"/>
      <c r="E70" s="82"/>
      <c r="F70" s="82"/>
      <c r="G70" s="83"/>
      <c r="H70" s="254"/>
    </row>
    <row r="71" spans="1:8">
      <c r="C71" s="81"/>
      <c r="D71" s="81"/>
      <c r="E71" s="82"/>
      <c r="F71" s="82"/>
      <c r="G71" s="83"/>
      <c r="H71" s="254"/>
    </row>
    <row r="72" spans="1:8">
      <c r="C72" s="81"/>
      <c r="D72" s="81"/>
      <c r="E72" s="82"/>
      <c r="F72" s="82"/>
      <c r="G72" s="83"/>
      <c r="H72" s="254"/>
    </row>
    <row r="73" spans="1:8">
      <c r="C73" s="81"/>
      <c r="D73" s="81"/>
      <c r="E73" s="82"/>
      <c r="F73" s="82"/>
      <c r="G73" s="83"/>
      <c r="H73" s="254"/>
    </row>
    <row r="74" spans="1:8">
      <c r="C74" s="81"/>
      <c r="D74" s="81"/>
      <c r="E74" s="82"/>
      <c r="F74" s="82"/>
      <c r="G74" s="83"/>
      <c r="H74" s="254"/>
    </row>
    <row r="75" spans="1:8">
      <c r="C75" s="81"/>
      <c r="D75" s="81"/>
      <c r="E75" s="82"/>
      <c r="F75" s="82"/>
      <c r="G75" s="83"/>
      <c r="H75" s="254"/>
    </row>
    <row r="76" spans="1:8">
      <c r="C76" s="81"/>
      <c r="D76" s="81"/>
      <c r="E76" s="82"/>
      <c r="F76" s="82"/>
      <c r="G76" s="83"/>
      <c r="H76" s="254"/>
    </row>
    <row r="77" spans="1:8">
      <c r="C77" s="81"/>
      <c r="D77" s="81"/>
      <c r="E77" s="82"/>
      <c r="F77" s="82"/>
      <c r="G77" s="83"/>
      <c r="H77" s="254"/>
    </row>
    <row r="78" spans="1:8">
      <c r="C78" s="81"/>
      <c r="D78" s="81"/>
      <c r="E78" s="82"/>
      <c r="F78" s="82"/>
      <c r="G78" s="83"/>
      <c r="H78" s="254"/>
    </row>
    <row r="79" spans="1:8">
      <c r="C79" s="81"/>
      <c r="D79" s="81"/>
      <c r="E79" s="82"/>
      <c r="F79" s="82"/>
      <c r="G79" s="83"/>
      <c r="H79" s="254"/>
    </row>
    <row r="80" spans="1:8">
      <c r="C80" s="208"/>
      <c r="D80" s="81"/>
      <c r="E80" s="196"/>
      <c r="F80" s="196"/>
      <c r="G80" s="197"/>
      <c r="H80" s="196"/>
    </row>
    <row r="81" spans="3:8" ht="13.5" customHeight="1">
      <c r="C81" s="81"/>
      <c r="D81" s="81"/>
      <c r="E81" s="82"/>
      <c r="F81" s="82"/>
      <c r="G81" s="83"/>
      <c r="H81" s="254"/>
    </row>
    <row r="82" spans="3:8">
      <c r="C82" s="81"/>
      <c r="D82" s="81"/>
      <c r="E82" s="82"/>
      <c r="F82" s="82"/>
      <c r="G82" s="83"/>
      <c r="H82" s="254"/>
    </row>
    <row r="83" spans="3:8">
      <c r="C83" s="81"/>
      <c r="D83" s="81"/>
      <c r="E83" s="82"/>
      <c r="F83" s="82"/>
      <c r="G83" s="83"/>
      <c r="H83" s="254"/>
    </row>
    <row r="84" spans="3:8">
      <c r="C84" s="81"/>
      <c r="D84" s="81"/>
      <c r="E84" s="82"/>
      <c r="F84" s="82"/>
      <c r="G84" s="83"/>
      <c r="H84" s="254"/>
    </row>
    <row r="85" spans="3:8">
      <c r="C85" s="81"/>
      <c r="D85" s="81"/>
      <c r="E85" s="82"/>
      <c r="F85" s="82"/>
      <c r="G85" s="83"/>
      <c r="H85" s="254"/>
    </row>
    <row r="86" spans="3:8">
      <c r="C86" s="81"/>
      <c r="D86" s="81"/>
      <c r="E86" s="82"/>
      <c r="F86" s="82"/>
      <c r="G86" s="83"/>
      <c r="H86" s="254"/>
    </row>
    <row r="87" spans="3:8">
      <c r="C87" s="81"/>
      <c r="D87" s="81"/>
      <c r="E87" s="82"/>
      <c r="F87" s="82"/>
      <c r="G87" s="83"/>
      <c r="H87" s="254"/>
    </row>
    <row r="88" spans="3:8">
      <c r="C88" s="81"/>
      <c r="D88" s="81"/>
      <c r="E88" s="82"/>
      <c r="F88" s="82"/>
      <c r="G88" s="83"/>
      <c r="H88" s="254"/>
    </row>
    <row r="89" spans="3:8">
      <c r="C89" s="81"/>
      <c r="D89" s="81"/>
      <c r="E89" s="82"/>
      <c r="F89" s="82"/>
      <c r="G89" s="83"/>
      <c r="H89" s="254"/>
    </row>
    <row r="90" spans="3:8">
      <c r="C90" s="81"/>
      <c r="D90" s="81"/>
      <c r="E90" s="82"/>
      <c r="F90" s="82"/>
      <c r="G90" s="83"/>
      <c r="H90" s="254"/>
    </row>
    <row r="91" spans="3:8">
      <c r="C91" s="81"/>
      <c r="D91" s="81"/>
      <c r="E91" s="82"/>
      <c r="F91" s="82"/>
      <c r="G91" s="83"/>
      <c r="H91" s="254"/>
    </row>
    <row r="92" spans="3:8">
      <c r="C92" s="81"/>
      <c r="D92" s="81"/>
      <c r="E92" s="82"/>
      <c r="F92" s="82"/>
      <c r="G92" s="83"/>
      <c r="H92" s="254"/>
    </row>
    <row r="93" spans="3:8">
      <c r="C93" s="81"/>
      <c r="D93" s="81"/>
      <c r="E93" s="82"/>
      <c r="F93" s="82"/>
      <c r="G93" s="83"/>
      <c r="H93" s="254"/>
    </row>
    <row r="94" spans="3:8">
      <c r="C94" s="81"/>
      <c r="D94" s="81"/>
      <c r="E94" s="82"/>
      <c r="F94" s="82"/>
      <c r="G94" s="83"/>
      <c r="H94" s="254"/>
    </row>
    <row r="95" spans="3:8">
      <c r="C95" s="81"/>
      <c r="D95" s="81"/>
      <c r="E95" s="82"/>
      <c r="F95" s="82"/>
      <c r="G95" s="83"/>
      <c r="H95" s="254"/>
    </row>
    <row r="96" spans="3:8">
      <c r="G96" s="242"/>
    </row>
    <row r="97" spans="1:8">
      <c r="C97" s="208"/>
      <c r="D97" s="81"/>
      <c r="E97" s="196"/>
      <c r="F97" s="196"/>
      <c r="G97" s="197"/>
      <c r="H97" s="196"/>
    </row>
    <row r="98" spans="1:8" ht="6.95" customHeight="1">
      <c r="C98" s="81"/>
      <c r="D98" s="81"/>
      <c r="E98" s="82"/>
      <c r="F98" s="82"/>
      <c r="G98" s="83"/>
      <c r="H98" s="254"/>
    </row>
    <row r="99" spans="1:8">
      <c r="C99" s="81"/>
      <c r="D99" s="81"/>
      <c r="E99" s="82"/>
      <c r="F99" s="82"/>
      <c r="G99" s="83"/>
      <c r="H99" s="254"/>
    </row>
    <row r="100" spans="1:8">
      <c r="C100" s="81"/>
      <c r="D100" s="81"/>
      <c r="E100" s="82"/>
      <c r="F100" s="82"/>
      <c r="G100" s="83"/>
      <c r="H100" s="254"/>
    </row>
    <row r="101" spans="1:8">
      <c r="C101" s="81"/>
      <c r="D101" s="81"/>
      <c r="E101" s="82"/>
      <c r="F101" s="82"/>
      <c r="G101" s="83"/>
      <c r="H101" s="254"/>
    </row>
    <row r="102" spans="1:8">
      <c r="C102" s="81"/>
      <c r="D102" s="81"/>
      <c r="E102" s="82"/>
      <c r="F102" s="82"/>
      <c r="G102" s="83"/>
      <c r="H102" s="254"/>
    </row>
    <row r="103" spans="1:8">
      <c r="C103" s="81"/>
      <c r="D103" s="81"/>
      <c r="E103" s="82"/>
      <c r="F103" s="82"/>
      <c r="G103" s="83"/>
      <c r="H103" s="254"/>
    </row>
    <row r="104" spans="1:8">
      <c r="C104" s="81"/>
      <c r="D104" s="81"/>
      <c r="E104" s="82"/>
      <c r="F104" s="82"/>
      <c r="G104" s="83"/>
      <c r="H104" s="254"/>
    </row>
    <row r="105" spans="1:8">
      <c r="C105" s="81"/>
      <c r="D105" s="81"/>
      <c r="E105" s="82"/>
      <c r="F105" s="82"/>
      <c r="G105" s="83"/>
      <c r="H105" s="254"/>
    </row>
    <row r="106" spans="1:8">
      <c r="C106" s="81"/>
      <c r="D106" s="81"/>
      <c r="E106" s="82"/>
      <c r="F106" s="82"/>
      <c r="G106" s="83"/>
      <c r="H106" s="254"/>
    </row>
    <row r="107" spans="1:8">
      <c r="A107" s="257"/>
      <c r="B107" s="257"/>
      <c r="C107" s="257"/>
      <c r="D107" s="257"/>
      <c r="E107" s="257"/>
      <c r="F107" s="257"/>
      <c r="G107" s="83"/>
      <c r="H107" s="254"/>
    </row>
    <row r="108" spans="1:8">
      <c r="A108" s="301"/>
      <c r="B108" s="301"/>
      <c r="C108" s="301"/>
      <c r="D108" s="301"/>
      <c r="E108" s="301"/>
      <c r="F108" s="301"/>
      <c r="G108" s="242"/>
    </row>
    <row r="109" spans="1:8">
      <c r="A109" s="258"/>
      <c r="B109" s="258"/>
      <c r="C109" s="258"/>
      <c r="D109" s="221"/>
      <c r="E109" s="221"/>
      <c r="F109" s="221"/>
      <c r="G109" s="197"/>
      <c r="H109" s="196"/>
    </row>
    <row r="110" spans="1:8" ht="6.95" customHeight="1">
      <c r="A110" s="259"/>
      <c r="B110" s="258"/>
      <c r="C110" s="258"/>
      <c r="D110" s="221"/>
      <c r="E110" s="221"/>
      <c r="F110" s="221"/>
      <c r="G110" s="83"/>
      <c r="H110" s="254"/>
    </row>
    <row r="111" spans="1:8">
      <c r="A111" s="259"/>
      <c r="B111" s="260"/>
      <c r="C111" s="260"/>
      <c r="D111" s="223"/>
      <c r="E111" s="224"/>
      <c r="F111" s="225"/>
      <c r="G111" s="83"/>
      <c r="H111" s="254"/>
    </row>
    <row r="112" spans="1:8">
      <c r="C112" s="81"/>
      <c r="D112" s="81"/>
      <c r="E112" s="82"/>
      <c r="F112" s="82"/>
      <c r="G112" s="83"/>
      <c r="H112" s="254"/>
    </row>
    <row r="113" spans="3:8">
      <c r="C113" s="81"/>
      <c r="D113" s="81"/>
      <c r="E113" s="82"/>
      <c r="F113" s="82"/>
      <c r="G113" s="83"/>
      <c r="H113" s="254"/>
    </row>
    <row r="114" spans="3:8">
      <c r="C114" s="208"/>
      <c r="D114" s="81"/>
      <c r="E114" s="196"/>
      <c r="F114" s="196"/>
      <c r="G114" s="197"/>
      <c r="H114" s="196"/>
    </row>
    <row r="115" spans="3:8">
      <c r="C115" s="81"/>
      <c r="D115" s="81"/>
      <c r="E115" s="82"/>
      <c r="F115" s="82"/>
      <c r="G115" s="83"/>
      <c r="H115" s="254"/>
    </row>
    <row r="116" spans="3:8">
      <c r="C116" s="81"/>
      <c r="D116" s="81"/>
      <c r="E116" s="82"/>
      <c r="F116" s="82"/>
      <c r="G116" s="83"/>
      <c r="H116" s="254"/>
    </row>
    <row r="117" spans="3:8">
      <c r="G117" s="242"/>
    </row>
  </sheetData>
  <sheetProtection algorithmName="SHA-512" hashValue="R4S1hcPRLDwNoV9Hn8J2lQ9tZ84HJ1V9hyoY+4+nsDbE/JS3D1KRSdfS1Cyj9pqIQA6e8KuqQTUMvGIZ+wNU3w==" saltValue="BrDqfrhWaIntP3v35E+56w==" spinCount="100000" sheet="1" selectLockedCells="1" selectUnlockedCells="1"/>
  <mergeCells count="5">
    <mergeCell ref="A1:H1"/>
    <mergeCell ref="A2:H2"/>
    <mergeCell ref="A65:H65"/>
    <mergeCell ref="A66:H66"/>
    <mergeCell ref="A108:F108"/>
  </mergeCells>
  <printOptions horizontalCentered="1"/>
  <pageMargins left="0.23622047244094491" right="0.23622047244094491" top="0.23622047244094491" bottom="0.98425196850393704" header="0" footer="0.51181102362204722"/>
  <pageSetup paperSize="9" firstPageNumber="0" orientation="portrait" horizontalDpi="4294967295" verticalDpi="300" r:id="rId1"/>
  <headerFooter alignWithMargins="0">
    <oddFooter>&amp;L&amp;9Allgemeine Geschäftsbedingungen&amp;CSeite &amp;P / 2&amp;REldora AG</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Angaben für Ihr Catering</vt:lpstr>
      <vt:lpstr>Zusammenfassung</vt:lpstr>
      <vt:lpstr>Coffeebreak</vt:lpstr>
      <vt:lpstr>Working Lunch</vt:lpstr>
      <vt:lpstr>Apéro</vt:lpstr>
      <vt:lpstr>Getränke</vt:lpstr>
      <vt:lpstr>Miete Geschirr</vt:lpstr>
      <vt:lpstr>VIP-Lunch</vt:lpstr>
      <vt:lpstr>AGB</vt:lpstr>
      <vt:lpstr>Anzeige</vt:lpstr>
      <vt:lpstr>AGB!Druckbereich</vt:lpstr>
      <vt:lpstr>'Angaben für Ihr Catering'!Druckbereich</vt:lpstr>
      <vt:lpstr>Apéro!Druckbereich</vt:lpstr>
      <vt:lpstr>Coffeebreak!Druckbereich</vt:lpstr>
      <vt:lpstr>Getränke!Druckbereich</vt:lpstr>
      <vt:lpstr>'Miete Geschirr'!Druckbereich</vt:lpstr>
      <vt:lpstr>'VIP-Lunch'!Druckbereich</vt:lpstr>
      <vt:lpstr>'Working Lunch'!Druckbereich</vt:lpstr>
      <vt:lpstr>Apéro!Drucktitel</vt:lpstr>
      <vt:lpstr>Coffeebreak!Drucktitel</vt:lpstr>
      <vt:lpstr>'Working Lunch'!Drucktitel</vt:lpstr>
    </vt:vector>
  </TitlesOfParts>
  <Company>DSR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BRG;AWUE1</dc:creator>
  <cp:lastModifiedBy>BRÄGGER Carmen</cp:lastModifiedBy>
  <cp:lastPrinted>2019-10-23T09:18:21Z</cp:lastPrinted>
  <dcterms:created xsi:type="dcterms:W3CDTF">2009-10-19T08:56:52Z</dcterms:created>
  <dcterms:modified xsi:type="dcterms:W3CDTF">2025-06-27T09:24:27Z</dcterms:modified>
</cp:coreProperties>
</file>